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ler\Desktop\"/>
    </mc:Choice>
  </mc:AlternateContent>
  <bookViews>
    <workbookView xWindow="0" yWindow="0" windowWidth="19320" windowHeight="9645"/>
  </bookViews>
  <sheets>
    <sheet name="Sheet1" sheetId="1" r:id="rId1"/>
    <sheet name="COA" sheetId="2" r:id="rId2"/>
  </sheets>
  <definedNames>
    <definedName name="_xlnm.Print_Area" localSheetId="0">Sheet1!$B$2:$J$44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U24" i="1" l="1"/>
  <c r="H33" i="1" l="1"/>
  <c r="G33" i="1"/>
  <c r="E33" i="1"/>
  <c r="F28" i="1" l="1"/>
  <c r="H28" i="1" l="1"/>
  <c r="G30" i="1" s="1"/>
</calcChain>
</file>

<file path=xl/sharedStrings.xml><?xml version="1.0" encoding="utf-8"?>
<sst xmlns="http://schemas.openxmlformats.org/spreadsheetml/2006/main" count="277" uniqueCount="257">
  <si>
    <t>TRAVEL AUTHORIZATION</t>
  </si>
  <si>
    <t>Traveler's Title</t>
  </si>
  <si>
    <t>Department</t>
  </si>
  <si>
    <t>Other</t>
  </si>
  <si>
    <t>Date</t>
  </si>
  <si>
    <t>Estimated Costs (Complete all that Apply)</t>
  </si>
  <si>
    <t>Reimbursed</t>
  </si>
  <si>
    <t>Transportation</t>
  </si>
  <si>
    <t>Other Transportation</t>
  </si>
  <si>
    <t>Parking</t>
  </si>
  <si>
    <t>Meals</t>
  </si>
  <si>
    <t>Subtotal Estimated Expenses</t>
  </si>
  <si>
    <t xml:space="preserve">Commercial Vehicle Rental </t>
  </si>
  <si>
    <t xml:space="preserve">Commercial Air Carrier </t>
  </si>
  <si>
    <t>Personal Vehicle</t>
  </si>
  <si>
    <t>Traveler Signature</t>
  </si>
  <si>
    <t>Supervisor Signature</t>
  </si>
  <si>
    <t>VP Business &amp; Finance or designee Signature</t>
  </si>
  <si>
    <t>E-Mail Address</t>
  </si>
  <si>
    <t>Purpose of Travel</t>
  </si>
  <si>
    <t>Requested By:</t>
  </si>
  <si>
    <t>Approved By:</t>
  </si>
  <si>
    <t>As Required:</t>
  </si>
  <si>
    <t>Lodging</t>
  </si>
  <si>
    <t>TOTAL</t>
  </si>
  <si>
    <t>Traveler's Name</t>
  </si>
  <si>
    <t>Phone</t>
  </si>
  <si>
    <t>Travel Start Date</t>
  </si>
  <si>
    <t>Travel End Date</t>
  </si>
  <si>
    <r>
      <t xml:space="preserve">THIS FORM TO BE COMPLETE IN ITS ENTIRETY AND APPROVED </t>
    </r>
    <r>
      <rPr>
        <b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TRAVEL OCCURS</t>
    </r>
  </si>
  <si>
    <t>• Funding source not listed</t>
  </si>
  <si>
    <t>• Travel modifications that have not been approved/updated in a timely manner</t>
  </si>
  <si>
    <t>• Travel sent through the process late or last minute</t>
  </si>
  <si>
    <t>Your travel arrangements may be delayed and/or you may not receive a travel settlement check due to the following reasons:</t>
  </si>
  <si>
    <t>SUB-FUND</t>
  </si>
  <si>
    <t>UNIT</t>
  </si>
  <si>
    <t>https://gsa.gov/</t>
  </si>
  <si>
    <t>Travel related to student groups or athletic teams must attach a list of students participating.</t>
  </si>
  <si>
    <t># of nights</t>
  </si>
  <si>
    <t>amt per night</t>
  </si>
  <si>
    <t># of rooms</t>
  </si>
  <si>
    <t>On P-Card</t>
  </si>
  <si>
    <t>Budget Manager</t>
  </si>
  <si>
    <t>Department Head/Dean/VP Signature</t>
  </si>
  <si>
    <t>FUND</t>
  </si>
  <si>
    <t>DEPT</t>
  </si>
  <si>
    <t>0490</t>
  </si>
  <si>
    <t>SUB FUND</t>
  </si>
  <si>
    <t>0373</t>
  </si>
  <si>
    <t>0734</t>
  </si>
  <si>
    <t>State Appropriation</t>
  </si>
  <si>
    <t>Healthy Grandfamilies</t>
  </si>
  <si>
    <t>Presidents Discretionary</t>
  </si>
  <si>
    <t>0956</t>
  </si>
  <si>
    <t>Land Grant Extension</t>
  </si>
  <si>
    <t>Land Grant Research</t>
  </si>
  <si>
    <t>Academic Affairs Office</t>
  </si>
  <si>
    <t>Disability and Accessibility Services</t>
  </si>
  <si>
    <t>Registrar</t>
  </si>
  <si>
    <t>Academic Accreditation</t>
  </si>
  <si>
    <t>Art Gallery</t>
  </si>
  <si>
    <t>Foreign Language</t>
  </si>
  <si>
    <t>Bus Administration</t>
  </si>
  <si>
    <t>Economics</t>
  </si>
  <si>
    <t>Coll of Natrl Science &amp; Math - Dean</t>
  </si>
  <si>
    <t>Biology</t>
  </si>
  <si>
    <t>Chemistry</t>
  </si>
  <si>
    <t>Mathmatics</t>
  </si>
  <si>
    <t>Physics</t>
  </si>
  <si>
    <t>Computer Lab - Math Dept</t>
  </si>
  <si>
    <t>NASA Consortium</t>
  </si>
  <si>
    <t>Cybersecurity</t>
  </si>
  <si>
    <t>History</t>
  </si>
  <si>
    <t>Policital Science</t>
  </si>
  <si>
    <t>Criminal Justice</t>
  </si>
  <si>
    <t>Education Dept</t>
  </si>
  <si>
    <t>Health &amp; Human Performance</t>
  </si>
  <si>
    <t>Social Work</t>
  </si>
  <si>
    <t>Nursing</t>
  </si>
  <si>
    <t>BioTech Grad</t>
  </si>
  <si>
    <t>Leadership Studies</t>
  </si>
  <si>
    <t>University Relations</t>
  </si>
  <si>
    <t>Photography</t>
  </si>
  <si>
    <t>Legislative Affairs</t>
  </si>
  <si>
    <t>WVSU BOG</t>
  </si>
  <si>
    <t>IT</t>
  </si>
  <si>
    <t>VP Student Affairs - Office</t>
  </si>
  <si>
    <t>Student Financial Asst Office</t>
  </si>
  <si>
    <t>Career Planning &amp; Co Op Education</t>
  </si>
  <si>
    <t>CSSC Deaf Interpreters</t>
  </si>
  <si>
    <t>Admissions</t>
  </si>
  <si>
    <t>International Student Services</t>
  </si>
  <si>
    <t>Office of the President</t>
  </si>
  <si>
    <t>General Counsel</t>
  </si>
  <si>
    <t>Strategic Planning</t>
  </si>
  <si>
    <t>VP Business &amp; Finance - Office</t>
  </si>
  <si>
    <t>Office of Student Accounts</t>
  </si>
  <si>
    <t>Staff Council</t>
  </si>
  <si>
    <t>Human Resources</t>
  </si>
  <si>
    <t>Staff Development</t>
  </si>
  <si>
    <t>Title IX</t>
  </si>
  <si>
    <t>Public Safety</t>
  </si>
  <si>
    <t>RIF Grievance</t>
  </si>
  <si>
    <t>VSP Payout</t>
  </si>
  <si>
    <t>Marketing Reserve Fund</t>
  </si>
  <si>
    <t>Major &amp; Planned Giving</t>
  </si>
  <si>
    <t>Alumni Relations</t>
  </si>
  <si>
    <t>College Operations</t>
  </si>
  <si>
    <t>Utilities</t>
  </si>
  <si>
    <t>Business Svs Unassigned</t>
  </si>
  <si>
    <t>Phys Fac Malden</t>
  </si>
  <si>
    <t>Phys Fac Land Grant</t>
  </si>
  <si>
    <t>Phys Fac Erickson Cntr</t>
  </si>
  <si>
    <t>Mailroom</t>
  </si>
  <si>
    <t>PF Presidents House</t>
  </si>
  <si>
    <t>Phys Fac</t>
  </si>
  <si>
    <t>Bldg &amp; Equip Maint</t>
  </si>
  <si>
    <t>Landscape &amp; Grounds Maint</t>
  </si>
  <si>
    <t>Motor Vehicle Operations</t>
  </si>
  <si>
    <t>Utilites Maint</t>
  </si>
  <si>
    <t>Warehouse Inventory</t>
  </si>
  <si>
    <t>Library</t>
  </si>
  <si>
    <t>Library Copy Svs</t>
  </si>
  <si>
    <t>Registrar Copy Svs</t>
  </si>
  <si>
    <t>Library Lost Book Fund</t>
  </si>
  <si>
    <t>Graduation Fee</t>
  </si>
  <si>
    <t>Summer Bridge Program</t>
  </si>
  <si>
    <t>Internship Fee</t>
  </si>
  <si>
    <t>Coordinator-RBA</t>
  </si>
  <si>
    <t>Art Course Fee</t>
  </si>
  <si>
    <t>Communications Course fee</t>
  </si>
  <si>
    <t>English Coursee Fee</t>
  </si>
  <si>
    <t>Music Course Fee</t>
  </si>
  <si>
    <t>Band Resource Fee</t>
  </si>
  <si>
    <t>Yellow Jacket</t>
  </si>
  <si>
    <t>Certified Public Manager Program</t>
  </si>
  <si>
    <t>Science Course Fee</t>
  </si>
  <si>
    <t>Math &amp; Science Camp</t>
  </si>
  <si>
    <t>Math 020 Course Fee</t>
  </si>
  <si>
    <t>Math Computer Science Fee</t>
  </si>
  <si>
    <t>Early Enrollment</t>
  </si>
  <si>
    <t>Campus Radio</t>
  </si>
  <si>
    <t>Cont Education</t>
  </si>
  <si>
    <t>Online Course Fee</t>
  </si>
  <si>
    <t>Cultural Activities</t>
  </si>
  <si>
    <t>Choir</t>
  </si>
  <si>
    <t>Graduate Application Fees</t>
  </si>
  <si>
    <t>Electronic Thesis</t>
  </si>
  <si>
    <t>Pepsi Commission Scholarship</t>
  </si>
  <si>
    <t>Testing  Services Fund</t>
  </si>
  <si>
    <t>Counseling Acad Supp Serv CASS</t>
  </si>
  <si>
    <t>Placement Testing Fee</t>
  </si>
  <si>
    <t>Proctor Testing Fee</t>
  </si>
  <si>
    <t>Orientation Fee</t>
  </si>
  <si>
    <t>Application fee</t>
  </si>
  <si>
    <t>Health Center</t>
  </si>
  <si>
    <t>Recreation Fees</t>
  </si>
  <si>
    <t>SGA</t>
  </si>
  <si>
    <t>R&amp;D Corp Indirect Reallocation</t>
  </si>
  <si>
    <t>Land Grant Research Reim</t>
  </si>
  <si>
    <t>Facilities Rental</t>
  </si>
  <si>
    <t>Finance Discretionary</t>
  </si>
  <si>
    <t>Technology Fee</t>
  </si>
  <si>
    <t>Print Shop Svs</t>
  </si>
  <si>
    <t>Capitol Street Center</t>
  </si>
  <si>
    <t>FA Credit Installment Collections</t>
  </si>
  <si>
    <t>FA Indirect Costs</t>
  </si>
  <si>
    <t>Renewal &amp; Replacement Fund</t>
  </si>
  <si>
    <t>Copy Svs</t>
  </si>
  <si>
    <t>Insurance Claims</t>
  </si>
  <si>
    <t xml:space="preserve">Phys Fac Central Fund </t>
  </si>
  <si>
    <t>Utilities Maint</t>
  </si>
  <si>
    <t>Student Union</t>
  </si>
  <si>
    <t>Housing</t>
  </si>
  <si>
    <t>Dawson Hall</t>
  </si>
  <si>
    <t>Sullivan Hall</t>
  </si>
  <si>
    <t>Keith Scholars Hall</t>
  </si>
  <si>
    <t>Transitional Homes</t>
  </si>
  <si>
    <t>Dining</t>
  </si>
  <si>
    <t>Bookstore</t>
  </si>
  <si>
    <t>Security Svs - Parking</t>
  </si>
  <si>
    <t>Faculty Homes</t>
  </si>
  <si>
    <t>Athletics - Admin</t>
  </si>
  <si>
    <t>Football - Men</t>
  </si>
  <si>
    <t>Basketball - Men</t>
  </si>
  <si>
    <t>Baseball - Men</t>
  </si>
  <si>
    <t>Athletic Training</t>
  </si>
  <si>
    <t>Softball  - Women</t>
  </si>
  <si>
    <t>Golf - Men</t>
  </si>
  <si>
    <t>Basketball - Women</t>
  </si>
  <si>
    <t>Cheerleaders</t>
  </si>
  <si>
    <t>Volleyball - Women</t>
  </si>
  <si>
    <t>Tennis - Men</t>
  </si>
  <si>
    <t>Golf - Women</t>
  </si>
  <si>
    <t>Tennis - Women</t>
  </si>
  <si>
    <t>Track &amp; Field Cross Country</t>
  </si>
  <si>
    <t>Womens Soccer</t>
  </si>
  <si>
    <t>Acrobatics &amp; Tumbling</t>
  </si>
  <si>
    <t>PF Athletic Complex</t>
  </si>
  <si>
    <t>Capital Repair &amp; Alterations</t>
  </si>
  <si>
    <t>State Scholarship Program</t>
  </si>
  <si>
    <t>HEAP Part Time Scholarship</t>
  </si>
  <si>
    <t>Promise Scholarship</t>
  </si>
  <si>
    <t>Science Engineering &amp; Technology</t>
  </si>
  <si>
    <t>Underwood Smith Scholarship</t>
  </si>
  <si>
    <t>Education Intern Abroad</t>
  </si>
  <si>
    <t>Public Safety Grant</t>
  </si>
  <si>
    <t>Social Justice Grant</t>
  </si>
  <si>
    <t>CASS Choices</t>
  </si>
  <si>
    <t>CASS Pinnacle</t>
  </si>
  <si>
    <t>CASS Soda</t>
  </si>
  <si>
    <t>Workplace Wellness Grant</t>
  </si>
  <si>
    <t>CASS FRIS OVW</t>
  </si>
  <si>
    <t>Collegiate Recovery Program Grant</t>
  </si>
  <si>
    <t>Open Ed Research Grant</t>
  </si>
  <si>
    <t>Assessment Mini Grant</t>
  </si>
  <si>
    <t>Teacher in Residence Partnership</t>
  </si>
  <si>
    <t>Title IV E Pride</t>
  </si>
  <si>
    <t xml:space="preserve">Title IV E Social Svs Training </t>
  </si>
  <si>
    <t>State Food Subsidy Classic</t>
  </si>
  <si>
    <t>Veterans Fees Fund</t>
  </si>
  <si>
    <t xml:space="preserve">College Workstudy </t>
  </si>
  <si>
    <t>International Studies &amp; Foreign Language Grant</t>
  </si>
  <si>
    <t>Cybersecurity Grant</t>
  </si>
  <si>
    <t>Historic Preservation Grant</t>
  </si>
  <si>
    <t>Student Support Service</t>
  </si>
  <si>
    <t>Upward Bound</t>
  </si>
  <si>
    <t>DEPARTMENT</t>
  </si>
  <si>
    <t>In the cell below DEPARTMENT, use the dropdown list to choose your department.</t>
  </si>
  <si>
    <t>If your department is not listed, manually change the Fund, Sub Fund and Unit.</t>
  </si>
  <si>
    <t>Call us to have your department and fund codes added.</t>
  </si>
  <si>
    <t>Taxi/Ground Transportation (Uber, Lyft, etc.)</t>
  </si>
  <si>
    <t>Fuel (Gasoline/Diesel)</t>
  </si>
  <si>
    <t>Registration (Conference or Tornament Fees)</t>
  </si>
  <si>
    <t>Fill in the # of Rooms, # of nights, amt per night to the right and use this amount:</t>
  </si>
  <si>
    <t>When possible, a P-Card should be used for all travel expenses with the exception of mileage and meals.</t>
  </si>
  <si>
    <r>
      <t xml:space="preserve">Valet Parking is not permissable unless it is the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option.  Proof from Hotel is required.</t>
    </r>
  </si>
  <si>
    <t>Other expenses may be Luggage Fees, Tolls, Gratutity, etc.</t>
  </si>
  <si>
    <t>Per diem rates can be found by using the link to the right.  Meals provided by the conference will reduce this amount.</t>
  </si>
  <si>
    <t>Expedia, Travelocity, Orbitz, Priceline, Kayak, Cheap Hotels.com</t>
  </si>
  <si>
    <t>or any other travel site cannot be used to make travel arrangements</t>
  </si>
  <si>
    <t>Book flights directly with the airline or National Travel @ 1-800-359-0160 or (304) 357-0808.  Identify yourself as a State employee.</t>
  </si>
  <si>
    <t>This Travel Authorization Form must be approved prior to making any travel arrangements.</t>
  </si>
  <si>
    <t>Attach a list of those students to this form.</t>
  </si>
  <si>
    <t>When taking students, list your name + the number of students.  For example, Ima Jacket + 12 Students.</t>
  </si>
  <si>
    <t>This would include Bus, Train, Boat or any other ticketed transportation.</t>
  </si>
  <si>
    <t>Estimate the fuel costs for Fleet or Rental Vehicle's Only.  Personal vehicle fuel should not not be listed.</t>
  </si>
  <si>
    <t>A conference program or tournament schedule is required with Settlement.</t>
  </si>
  <si>
    <r>
      <t xml:space="preserve">call the hotel to determine all extra fees (room tax, local tax, etc.) associated with hotels when listing the </t>
    </r>
    <r>
      <rPr>
        <b/>
        <i/>
        <sz val="11"/>
        <rFont val="Calibri"/>
        <family val="2"/>
        <scheme val="minor"/>
      </rPr>
      <t>amt per night</t>
    </r>
  </si>
  <si>
    <t>• Required supporting documentation not attached to the settlement form</t>
  </si>
  <si>
    <t>Thank you for your cooperation in ensuring your business travel plan is successful.</t>
  </si>
  <si>
    <t>• Traveler’s address and social security # not accurate with the WVSU Fiscal Affairs and/or HR Office</t>
  </si>
  <si>
    <t>• Travel Authorized amount is less than the actual travel expenses.</t>
  </si>
  <si>
    <r>
      <t xml:space="preserve">The preferred rental company is Enterprise.  Use Contract/Account Number </t>
    </r>
    <r>
      <rPr>
        <b/>
        <sz val="11"/>
        <color theme="1"/>
        <rFont val="Calibri"/>
        <family val="2"/>
        <scheme val="minor"/>
      </rPr>
      <t>H33420/833378</t>
    </r>
    <r>
      <rPr>
        <sz val="11"/>
        <color theme="1"/>
        <rFont val="Calibri"/>
        <family val="2"/>
        <scheme val="minor"/>
      </rPr>
      <t xml:space="preserve"> for best rates.</t>
    </r>
  </si>
  <si>
    <t>mi. @.67</t>
  </si>
  <si>
    <t>mileage rate effective Jan 1, 2024 thru Dec 31, 2024</t>
  </si>
  <si>
    <t>University Advancement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</si>
</sst>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3">
    <xf numFmtId="0" fontId="0" fillId="0" borderId="0" xfId="0"/>
    <xf numFmtId="0" fontId="0" fillId="4" borderId="6" xfId="0" applyFont="1" applyFill="1" applyBorder="1" applyAlignment="1" applyProtection="1">
      <alignment horizontal="right"/>
      <protection locked="0"/>
    </xf>
    <xf numFmtId="0" fontId="0" fillId="3" borderId="0" xfId="0" applyFont="1" applyFill="1" applyProtection="1"/>
    <xf numFmtId="0" fontId="0" fillId="3" borderId="0" xfId="0" applyFont="1" applyFill="1" applyBorder="1" applyProtection="1"/>
    <xf numFmtId="0" fontId="0" fillId="3" borderId="0" xfId="0" applyFont="1" applyFill="1" applyBorder="1" applyAlignment="1" applyProtection="1"/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Border="1" applyAlignment="1" applyProtection="1">
      <alignment horizontal="left"/>
    </xf>
    <xf numFmtId="0" fontId="0" fillId="4" borderId="4" xfId="0" applyFont="1" applyFill="1" applyBorder="1" applyProtection="1"/>
    <xf numFmtId="0" fontId="2" fillId="3" borderId="0" xfId="0" applyFont="1" applyFill="1" applyBorder="1" applyAlignment="1" applyProtection="1">
      <alignment horizontal="left" vertical="top"/>
    </xf>
    <xf numFmtId="0" fontId="0" fillId="4" borderId="3" xfId="0" applyFont="1" applyFill="1" applyBorder="1" applyProtection="1"/>
    <xf numFmtId="0" fontId="0" fillId="4" borderId="0" xfId="0" applyFont="1" applyFill="1" applyBorder="1" applyProtection="1"/>
    <xf numFmtId="0" fontId="0" fillId="4" borderId="0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1" fillId="4" borderId="3" xfId="0" applyFont="1" applyFill="1" applyBorder="1" applyProtection="1"/>
    <xf numFmtId="0" fontId="0" fillId="4" borderId="0" xfId="0" applyFont="1" applyFill="1" applyBorder="1" applyAlignment="1" applyProtection="1"/>
    <xf numFmtId="0" fontId="0" fillId="4" borderId="0" xfId="0" applyFont="1" applyFill="1" applyAlignment="1" applyProtection="1">
      <alignment horizontal="center" vertical="top"/>
    </xf>
    <xf numFmtId="0" fontId="1" fillId="3" borderId="0" xfId="0" applyFont="1" applyFill="1" applyProtection="1"/>
    <xf numFmtId="44" fontId="0" fillId="4" borderId="6" xfId="1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alignment horizontal="center" vertical="top"/>
    </xf>
    <xf numFmtId="44" fontId="10" fillId="4" borderId="0" xfId="1" applyFont="1" applyFill="1" applyBorder="1" applyAlignment="1" applyProtection="1">
      <alignment horizontal="center" vertical="top"/>
    </xf>
    <xf numFmtId="0" fontId="0" fillId="4" borderId="0" xfId="0" applyFont="1" applyFill="1" applyAlignment="1" applyProtection="1"/>
    <xf numFmtId="0" fontId="1" fillId="4" borderId="3" xfId="0" applyFont="1" applyFill="1" applyBorder="1" applyAlignment="1" applyProtection="1"/>
    <xf numFmtId="1" fontId="0" fillId="4" borderId="11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Protection="1"/>
    <xf numFmtId="0" fontId="0" fillId="4" borderId="0" xfId="0" applyFont="1" applyFill="1" applyProtection="1"/>
    <xf numFmtId="0" fontId="0" fillId="4" borderId="7" xfId="0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 vertical="top"/>
    </xf>
    <xf numFmtId="0" fontId="1" fillId="4" borderId="0" xfId="0" applyFont="1" applyFill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0" fillId="4" borderId="2" xfId="0" applyFont="1" applyFill="1" applyBorder="1" applyAlignment="1" applyProtection="1">
      <alignment vertical="top"/>
    </xf>
    <xf numFmtId="0" fontId="0" fillId="4" borderId="1" xfId="0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49" fontId="0" fillId="4" borderId="1" xfId="0" applyNumberFormat="1" applyFont="1" applyFill="1" applyBorder="1" applyAlignment="1" applyProtection="1">
      <alignment horizontal="center" vertical="center"/>
    </xf>
    <xf numFmtId="44" fontId="1" fillId="3" borderId="0" xfId="0" applyNumberFormat="1" applyFont="1" applyFill="1" applyProtection="1"/>
    <xf numFmtId="44" fontId="1" fillId="6" borderId="0" xfId="0" applyNumberFormat="1" applyFont="1" applyFill="1" applyProtection="1"/>
    <xf numFmtId="0" fontId="12" fillId="3" borderId="0" xfId="0" applyFont="1" applyFill="1" applyProtection="1"/>
    <xf numFmtId="0" fontId="6" fillId="3" borderId="0" xfId="2" applyFill="1" applyProtection="1"/>
    <xf numFmtId="0" fontId="13" fillId="3" borderId="0" xfId="0" applyFont="1" applyFill="1" applyAlignment="1" applyProtection="1">
      <alignment vertical="top"/>
    </xf>
    <xf numFmtId="0" fontId="0" fillId="4" borderId="0" xfId="0" applyFont="1" applyFill="1" applyAlignment="1" applyProtection="1">
      <alignment horizontal="center"/>
    </xf>
    <xf numFmtId="0" fontId="0" fillId="4" borderId="0" xfId="0" applyFont="1" applyFill="1" applyBorder="1" applyAlignment="1" applyProtection="1">
      <alignment horizontal="left"/>
    </xf>
    <xf numFmtId="0" fontId="0" fillId="4" borderId="6" xfId="0" applyFont="1" applyFill="1" applyBorder="1" applyAlignment="1" applyProtection="1">
      <alignment horizontal="left"/>
    </xf>
    <xf numFmtId="44" fontId="0" fillId="4" borderId="8" xfId="1" applyFont="1" applyFill="1" applyBorder="1" applyAlignment="1" applyProtection="1">
      <alignment horizontal="center"/>
      <protection locked="0"/>
    </xf>
    <xf numFmtId="44" fontId="0" fillId="4" borderId="10" xfId="1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" fillId="4" borderId="4" xfId="0" applyFont="1" applyFill="1" applyBorder="1" applyAlignment="1" applyProtection="1">
      <alignment horizontal="left"/>
    </xf>
    <xf numFmtId="0" fontId="1" fillId="4" borderId="2" xfId="0" applyFont="1" applyFill="1" applyBorder="1" applyAlignment="1" applyProtection="1">
      <alignment horizontal="center"/>
    </xf>
    <xf numFmtId="44" fontId="0" fillId="4" borderId="8" xfId="0" applyNumberFormat="1" applyFont="1" applyFill="1" applyBorder="1" applyAlignment="1" applyProtection="1">
      <alignment horizontal="center"/>
      <protection locked="0"/>
    </xf>
    <xf numFmtId="44" fontId="0" fillId="4" borderId="10" xfId="0" applyNumberFormat="1" applyFont="1" applyFill="1" applyBorder="1" applyAlignment="1" applyProtection="1">
      <alignment horizontal="center"/>
      <protection locked="0"/>
    </xf>
    <xf numFmtId="0" fontId="0" fillId="4" borderId="8" xfId="0" applyFont="1" applyFill="1" applyBorder="1" applyAlignment="1" applyProtection="1">
      <alignment horizontal="left"/>
      <protection locked="0"/>
    </xf>
    <xf numFmtId="0" fontId="0" fillId="4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right"/>
    </xf>
    <xf numFmtId="0" fontId="1" fillId="4" borderId="4" xfId="0" applyFont="1" applyFill="1" applyBorder="1" applyAlignment="1" applyProtection="1">
      <alignment horizontal="right"/>
    </xf>
    <xf numFmtId="0" fontId="0" fillId="4" borderId="6" xfId="0" applyFont="1" applyFill="1" applyBorder="1" applyAlignment="1" applyProtection="1">
      <alignment horizontal="left"/>
      <protection locked="0"/>
    </xf>
    <xf numFmtId="0" fontId="0" fillId="4" borderId="7" xfId="0" applyFont="1" applyFill="1" applyBorder="1" applyAlignment="1" applyProtection="1">
      <alignment horizontal="left"/>
      <protection locked="0"/>
    </xf>
    <xf numFmtId="44" fontId="1" fillId="4" borderId="8" xfId="0" applyNumberFormat="1" applyFont="1" applyFill="1" applyBorder="1" applyAlignment="1" applyProtection="1">
      <alignment horizontal="center"/>
    </xf>
    <xf numFmtId="44" fontId="1" fillId="4" borderId="10" xfId="0" applyNumberFormat="1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/>
    </xf>
    <xf numFmtId="0" fontId="0" fillId="4" borderId="5" xfId="0" applyFont="1" applyFill="1" applyBorder="1" applyAlignment="1" applyProtection="1">
      <alignment horizontal="center"/>
    </xf>
    <xf numFmtId="0" fontId="0" fillId="4" borderId="6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/>
    </xf>
    <xf numFmtId="44" fontId="1" fillId="4" borderId="3" xfId="0" applyNumberFormat="1" applyFont="1" applyFill="1" applyBorder="1" applyAlignment="1" applyProtection="1">
      <alignment horizontal="center"/>
    </xf>
    <xf numFmtId="44" fontId="1" fillId="4" borderId="4" xfId="0" applyNumberFormat="1" applyFont="1" applyFill="1" applyBorder="1" applyAlignment="1" applyProtection="1">
      <alignment horizontal="center"/>
    </xf>
    <xf numFmtId="44" fontId="0" fillId="4" borderId="8" xfId="0" applyNumberFormat="1" applyFont="1" applyFill="1" applyBorder="1" applyAlignment="1" applyProtection="1">
      <alignment horizontal="left"/>
    </xf>
    <xf numFmtId="44" fontId="0" fillId="4" borderId="10" xfId="0" applyNumberFormat="1" applyFont="1" applyFill="1" applyBorder="1" applyAlignment="1" applyProtection="1">
      <alignment horizontal="left"/>
    </xf>
    <xf numFmtId="44" fontId="0" fillId="4" borderId="8" xfId="1" applyFont="1" applyFill="1" applyBorder="1" applyAlignment="1" applyProtection="1">
      <alignment horizontal="center"/>
    </xf>
    <xf numFmtId="44" fontId="0" fillId="4" borderId="10" xfId="1" applyFont="1" applyFill="1" applyBorder="1" applyAlignment="1" applyProtection="1">
      <alignment horizontal="center"/>
    </xf>
    <xf numFmtId="0" fontId="0" fillId="4" borderId="8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/>
    </xf>
    <xf numFmtId="0" fontId="7" fillId="5" borderId="10" xfId="0" applyFont="1" applyFill="1" applyBorder="1" applyAlignment="1" applyProtection="1">
      <alignment horizontal="left"/>
    </xf>
    <xf numFmtId="14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/>
    </xf>
    <xf numFmtId="44" fontId="0" fillId="2" borderId="8" xfId="0" applyNumberFormat="1" applyFont="1" applyFill="1" applyBorder="1" applyAlignment="1" applyProtection="1">
      <alignment horizontal="center"/>
    </xf>
    <xf numFmtId="44" fontId="0" fillId="2" borderId="10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/>
    </xf>
    <xf numFmtId="44" fontId="0" fillId="4" borderId="8" xfId="0" applyNumberFormat="1" applyFont="1" applyFill="1" applyBorder="1" applyAlignment="1" applyProtection="1">
      <alignment horizontal="right"/>
      <protection locked="0"/>
    </xf>
    <xf numFmtId="44" fontId="0" fillId="4" borderId="10" xfId="0" applyNumberFormat="1" applyFont="1" applyFill="1" applyBorder="1" applyAlignment="1" applyProtection="1">
      <alignment horizontal="right"/>
      <protection locked="0"/>
    </xf>
    <xf numFmtId="0" fontId="7" fillId="5" borderId="1" xfId="0" applyFont="1" applyFill="1" applyBorder="1" applyAlignment="1" applyProtection="1">
      <alignment horizontal="left"/>
    </xf>
    <xf numFmtId="0" fontId="0" fillId="4" borderId="2" xfId="0" applyFont="1" applyFill="1" applyBorder="1" applyAlignment="1" applyProtection="1">
      <alignment horizontal="center"/>
    </xf>
    <xf numFmtId="0" fontId="6" fillId="4" borderId="0" xfId="2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25401</xdr:colOff>
      <xdr:row>1</xdr:row>
      <xdr:rowOff>25401</xdr:rowOff>
    </xdr:from>
    <xdr:to>
      <xdr:col>5</xdr:col>
      <xdr:colOff>499534</xdr:colOff>
      <xdr:row>4</xdr:row>
      <xdr:rowOff>55786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34" y="135468"/>
          <a:ext cx="3437467" cy="792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s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5"/>
  <sheetViews>
    <sheetView tabSelected="1" zoomScaleNormal="100" workbookViewId="0">
      <selection activeCell="D6" sqref="D6:J6"/>
    </sheetView>
  </sheetViews>
  <sheetFormatPr defaultColWidth="8.85546875" defaultRowHeight="19.899999999999999" customHeight="1" x14ac:dyDescent="0.25"/>
  <cols>
    <col min="1" max="1" width="1.7109375" style="2" customWidth="1"/>
    <col min="2" max="2" width="8.140625" style="2" customWidth="1"/>
    <col min="3" max="3" width="10.5703125" style="2" customWidth="1"/>
    <col min="4" max="4" width="12.28515625" style="2" customWidth="1"/>
    <col min="5" max="5" width="12.140625" style="2" customWidth="1"/>
    <col min="6" max="9" width="12.7109375" style="2" customWidth="1"/>
    <col min="10" max="10" width="2.42578125" style="2" customWidth="1"/>
    <col min="11" max="11" width="2.7109375" style="3" customWidth="1"/>
    <col min="12" max="13" width="8.85546875" style="2"/>
    <col min="14" max="14" width="12.28515625" style="2" customWidth="1"/>
    <col min="15" max="19" width="8.85546875" style="2"/>
    <col min="20" max="20" width="2.7109375" style="2" customWidth="1"/>
    <col min="21" max="21" width="14.5703125" style="2" customWidth="1"/>
    <col min="22" max="16384" width="8.85546875" style="2"/>
  </cols>
  <sheetData>
    <row r="1" spans="2:23" ht="16.149999999999999" customHeight="1" x14ac:dyDescent="0.25"/>
    <row r="2" spans="2:23" ht="19.899999999999999" customHeight="1" x14ac:dyDescent="0.25">
      <c r="B2" s="20"/>
      <c r="C2" s="20"/>
      <c r="D2" s="20"/>
      <c r="E2" s="20"/>
      <c r="F2" s="92" t="s">
        <v>0</v>
      </c>
      <c r="G2" s="92"/>
      <c r="H2" s="92"/>
      <c r="I2" s="92"/>
      <c r="J2" s="92"/>
      <c r="L2" s="16"/>
    </row>
    <row r="3" spans="2:23" ht="19.899999999999999" customHeight="1" x14ac:dyDescent="0.3">
      <c r="B3" s="20"/>
      <c r="C3" s="20"/>
      <c r="D3" s="20"/>
      <c r="E3" s="20"/>
      <c r="F3" s="92"/>
      <c r="G3" s="92"/>
      <c r="H3" s="92"/>
      <c r="I3" s="92"/>
      <c r="J3" s="92"/>
      <c r="L3" s="89" t="s">
        <v>242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ht="19.899999999999999" customHeight="1" x14ac:dyDescent="0.25">
      <c r="B4" s="20"/>
      <c r="C4" s="20"/>
      <c r="D4" s="20"/>
      <c r="E4" s="20"/>
      <c r="F4" s="92"/>
      <c r="G4" s="92"/>
      <c r="H4" s="92"/>
      <c r="I4" s="92"/>
      <c r="J4" s="92"/>
      <c r="S4" s="4"/>
    </row>
    <row r="5" spans="2:23" ht="19.899999999999999" customHeight="1" x14ac:dyDescent="0.25">
      <c r="B5" s="71" t="s">
        <v>29</v>
      </c>
      <c r="C5" s="71"/>
      <c r="D5" s="71"/>
      <c r="E5" s="71"/>
      <c r="F5" s="71"/>
      <c r="G5" s="71"/>
      <c r="H5" s="71"/>
      <c r="I5" s="71"/>
      <c r="J5" s="71"/>
      <c r="Q5" s="5"/>
      <c r="R5" s="4"/>
      <c r="S5" s="4"/>
    </row>
    <row r="6" spans="2:23" ht="19.899999999999999" customHeight="1" x14ac:dyDescent="0.25">
      <c r="B6" s="85" t="s">
        <v>25</v>
      </c>
      <c r="C6" s="86"/>
      <c r="D6" s="79"/>
      <c r="E6" s="80"/>
      <c r="F6" s="80"/>
      <c r="G6" s="80"/>
      <c r="H6" s="80"/>
      <c r="I6" s="80"/>
      <c r="J6" s="81"/>
      <c r="K6" s="6"/>
      <c r="L6" s="2" t="s">
        <v>244</v>
      </c>
    </row>
    <row r="7" spans="2:23" ht="19.899999999999999" customHeight="1" x14ac:dyDescent="0.25">
      <c r="B7" s="85" t="s">
        <v>1</v>
      </c>
      <c r="C7" s="86"/>
      <c r="D7" s="79"/>
      <c r="E7" s="80"/>
      <c r="F7" s="80"/>
      <c r="G7" s="80"/>
      <c r="H7" s="80"/>
      <c r="I7" s="80"/>
      <c r="J7" s="81"/>
      <c r="K7" s="6"/>
      <c r="L7" s="2" t="s">
        <v>243</v>
      </c>
    </row>
    <row r="8" spans="2:23" ht="19.899999999999999" customHeight="1" x14ac:dyDescent="0.25">
      <c r="B8" s="85" t="s">
        <v>2</v>
      </c>
      <c r="C8" s="86"/>
      <c r="D8" s="79"/>
      <c r="E8" s="80"/>
      <c r="F8" s="80"/>
      <c r="G8" s="80"/>
      <c r="H8" s="80"/>
      <c r="I8" s="80"/>
      <c r="J8" s="81"/>
      <c r="K8" s="6"/>
      <c r="Q8" s="40"/>
    </row>
    <row r="9" spans="2:23" ht="19.899999999999999" customHeight="1" x14ac:dyDescent="0.25">
      <c r="B9" s="85" t="s">
        <v>18</v>
      </c>
      <c r="C9" s="86"/>
      <c r="D9" s="79"/>
      <c r="E9" s="80"/>
      <c r="F9" s="80"/>
      <c r="G9" s="80"/>
      <c r="H9" s="80"/>
      <c r="I9" s="80"/>
      <c r="J9" s="81"/>
      <c r="K9" s="6"/>
    </row>
    <row r="10" spans="2:23" ht="19.899999999999999" customHeight="1" x14ac:dyDescent="0.3">
      <c r="B10" s="85" t="s">
        <v>26</v>
      </c>
      <c r="C10" s="86"/>
      <c r="D10" s="79"/>
      <c r="E10" s="80"/>
      <c r="F10" s="80"/>
      <c r="G10" s="80"/>
      <c r="H10" s="80"/>
      <c r="I10" s="80"/>
      <c r="J10" s="81"/>
      <c r="L10" s="89" t="s">
        <v>239</v>
      </c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</row>
    <row r="11" spans="2:23" ht="19.899999999999999" customHeight="1" x14ac:dyDescent="0.3">
      <c r="B11" s="85" t="s">
        <v>19</v>
      </c>
      <c r="C11" s="86"/>
      <c r="D11" s="79"/>
      <c r="E11" s="80"/>
      <c r="F11" s="80"/>
      <c r="G11" s="80"/>
      <c r="H11" s="80"/>
      <c r="I11" s="80"/>
      <c r="J11" s="81"/>
      <c r="L11" s="89" t="s">
        <v>240</v>
      </c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</row>
    <row r="12" spans="2:23" ht="19.899999999999999" customHeight="1" x14ac:dyDescent="0.25">
      <c r="B12" s="97" t="s">
        <v>27</v>
      </c>
      <c r="C12" s="97"/>
      <c r="D12" s="87"/>
      <c r="E12" s="88"/>
      <c r="F12" s="97" t="s">
        <v>28</v>
      </c>
      <c r="G12" s="97"/>
      <c r="H12" s="87"/>
      <c r="I12" s="88"/>
      <c r="J12" s="88"/>
      <c r="L12" s="102" t="s">
        <v>235</v>
      </c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</row>
    <row r="13" spans="2:23" ht="18" customHeight="1" x14ac:dyDescent="0.3">
      <c r="B13" s="93" t="s">
        <v>37</v>
      </c>
      <c r="C13" s="93"/>
      <c r="D13" s="93"/>
      <c r="E13" s="93"/>
      <c r="F13" s="93"/>
      <c r="G13" s="93"/>
      <c r="H13" s="93"/>
      <c r="I13" s="93"/>
      <c r="J13" s="93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</row>
    <row r="14" spans="2:23" ht="19.899999999999999" customHeight="1" x14ac:dyDescent="0.3">
      <c r="B14" s="82" t="s">
        <v>5</v>
      </c>
      <c r="C14" s="83"/>
      <c r="D14" s="83"/>
      <c r="E14" s="83"/>
      <c r="F14" s="83"/>
      <c r="G14" s="83"/>
      <c r="H14" s="83"/>
      <c r="I14" s="83"/>
      <c r="J14" s="84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</row>
    <row r="15" spans="2:23" ht="19.899999999999999" customHeight="1" x14ac:dyDescent="0.25">
      <c r="B15" s="52" t="s">
        <v>7</v>
      </c>
      <c r="C15" s="53"/>
      <c r="D15" s="53"/>
      <c r="E15" s="53"/>
      <c r="F15" s="94" t="s">
        <v>41</v>
      </c>
      <c r="G15" s="94"/>
      <c r="H15" s="94" t="s">
        <v>6</v>
      </c>
      <c r="I15" s="94"/>
      <c r="J15" s="7"/>
      <c r="K15" s="8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</row>
    <row r="16" spans="2:23" ht="19.899999999999999" customHeight="1" x14ac:dyDescent="0.25">
      <c r="B16" s="9" t="s">
        <v>13</v>
      </c>
      <c r="C16" s="24"/>
      <c r="D16" s="10"/>
      <c r="E16" s="10"/>
      <c r="F16" s="45"/>
      <c r="G16" s="46"/>
      <c r="H16" s="45"/>
      <c r="I16" s="46"/>
      <c r="J16" s="7"/>
      <c r="K16" s="8"/>
      <c r="L16" s="2" t="s">
        <v>241</v>
      </c>
    </row>
    <row r="17" spans="2:21" ht="19.899999999999999" customHeight="1" x14ac:dyDescent="0.25">
      <c r="B17" s="9" t="s">
        <v>12</v>
      </c>
      <c r="C17" s="24"/>
      <c r="D17" s="10"/>
      <c r="E17" s="10"/>
      <c r="F17" s="45"/>
      <c r="G17" s="46"/>
      <c r="H17" s="45"/>
      <c r="I17" s="46"/>
      <c r="J17" s="7"/>
      <c r="K17" s="8"/>
      <c r="L17" s="2" t="s">
        <v>253</v>
      </c>
    </row>
    <row r="18" spans="2:21" ht="19.899999999999999" customHeight="1" x14ac:dyDescent="0.25">
      <c r="B18" s="9" t="s">
        <v>14</v>
      </c>
      <c r="C18" s="24"/>
      <c r="D18" s="1"/>
      <c r="E18" s="11" t="s">
        <v>254</v>
      </c>
      <c r="F18" s="47"/>
      <c r="G18" s="48"/>
      <c r="H18" s="77">
        <f>D18*0.67</f>
        <v>0</v>
      </c>
      <c r="I18" s="78"/>
      <c r="J18" s="7"/>
      <c r="K18" s="8"/>
    </row>
    <row r="19" spans="2:21" ht="19.899999999999999" customHeight="1" x14ac:dyDescent="0.25">
      <c r="B19" s="9" t="s">
        <v>231</v>
      </c>
      <c r="C19" s="24"/>
      <c r="D19" s="10"/>
      <c r="E19" s="10"/>
      <c r="F19" s="56"/>
      <c r="G19" s="57"/>
      <c r="H19" s="56"/>
      <c r="I19" s="57"/>
      <c r="J19" s="7"/>
      <c r="K19" s="8"/>
    </row>
    <row r="20" spans="2:21" ht="19.899999999999999" customHeight="1" x14ac:dyDescent="0.25">
      <c r="B20" s="9" t="s">
        <v>8</v>
      </c>
      <c r="C20" s="23"/>
      <c r="D20" s="10"/>
      <c r="E20" s="10"/>
      <c r="F20" s="56"/>
      <c r="G20" s="57"/>
      <c r="H20" s="56"/>
      <c r="I20" s="57"/>
      <c r="J20" s="7"/>
      <c r="K20" s="12"/>
      <c r="L20" s="2" t="s">
        <v>245</v>
      </c>
    </row>
    <row r="21" spans="2:21" ht="19.899999999999999" customHeight="1" x14ac:dyDescent="0.25">
      <c r="B21" s="52" t="s">
        <v>232</v>
      </c>
      <c r="C21" s="53"/>
      <c r="D21" s="53"/>
      <c r="E21" s="54"/>
      <c r="F21" s="56"/>
      <c r="G21" s="57"/>
      <c r="H21" s="56"/>
      <c r="I21" s="57"/>
      <c r="J21" s="7"/>
      <c r="L21" s="2" t="s">
        <v>246</v>
      </c>
    </row>
    <row r="22" spans="2:21" ht="19.899999999999999" customHeight="1" x14ac:dyDescent="0.25">
      <c r="B22" s="52" t="s">
        <v>9</v>
      </c>
      <c r="C22" s="53"/>
      <c r="D22" s="53"/>
      <c r="E22" s="54"/>
      <c r="F22" s="56"/>
      <c r="G22" s="57"/>
      <c r="H22" s="56"/>
      <c r="I22" s="57"/>
      <c r="J22" s="7"/>
      <c r="L22" s="2" t="s">
        <v>236</v>
      </c>
    </row>
    <row r="23" spans="2:21" ht="19.899999999999999" customHeight="1" x14ac:dyDescent="0.25">
      <c r="B23" s="52" t="s">
        <v>233</v>
      </c>
      <c r="C23" s="53"/>
      <c r="D23" s="53"/>
      <c r="E23" s="54"/>
      <c r="F23" s="56"/>
      <c r="G23" s="57"/>
      <c r="H23" s="56"/>
      <c r="I23" s="57"/>
      <c r="J23" s="7"/>
      <c r="L23" s="2" t="s">
        <v>247</v>
      </c>
      <c r="U23" s="37"/>
    </row>
    <row r="24" spans="2:21" ht="20.100000000000001" customHeight="1" x14ac:dyDescent="0.25">
      <c r="B24" s="21" t="s">
        <v>23</v>
      </c>
      <c r="C24" s="25"/>
      <c r="D24" s="22"/>
      <c r="E24" s="17"/>
      <c r="F24" s="95"/>
      <c r="G24" s="96"/>
      <c r="H24" s="56"/>
      <c r="I24" s="57"/>
      <c r="J24" s="7"/>
      <c r="L24" s="2" t="s">
        <v>234</v>
      </c>
      <c r="U24" s="38">
        <f>C24*D24*E24</f>
        <v>0</v>
      </c>
    </row>
    <row r="25" spans="2:21" ht="19.899999999999999" customHeight="1" x14ac:dyDescent="0.25">
      <c r="B25" s="13"/>
      <c r="C25" s="19" t="s">
        <v>40</v>
      </c>
      <c r="D25" s="19" t="s">
        <v>38</v>
      </c>
      <c r="E25" s="18" t="s">
        <v>39</v>
      </c>
      <c r="F25" s="90"/>
      <c r="G25" s="91"/>
      <c r="H25" s="90"/>
      <c r="I25" s="91"/>
      <c r="J25" s="7"/>
      <c r="L25" s="41" t="s">
        <v>248</v>
      </c>
      <c r="M25" s="39"/>
      <c r="N25" s="39"/>
      <c r="O25" s="39"/>
      <c r="P25" s="39"/>
      <c r="Q25" s="39"/>
      <c r="R25" s="39"/>
      <c r="S25" s="39"/>
      <c r="T25" s="39"/>
      <c r="U25" s="39"/>
    </row>
    <row r="26" spans="2:21" ht="19.899999999999999" customHeight="1" x14ac:dyDescent="0.25">
      <c r="B26" s="52" t="s">
        <v>10</v>
      </c>
      <c r="C26" s="53"/>
      <c r="D26" s="99" t="s">
        <v>36</v>
      </c>
      <c r="E26" s="100"/>
      <c r="F26" s="56"/>
      <c r="G26" s="57"/>
      <c r="H26" s="56"/>
      <c r="I26" s="57"/>
      <c r="J26" s="7"/>
      <c r="L26" s="2" t="s">
        <v>238</v>
      </c>
      <c r="Q26" s="40"/>
    </row>
    <row r="27" spans="2:21" ht="19.899999999999999" customHeight="1" x14ac:dyDescent="0.25">
      <c r="B27" s="13" t="s">
        <v>3</v>
      </c>
      <c r="C27" s="14"/>
      <c r="D27" s="64"/>
      <c r="E27" s="65"/>
      <c r="F27" s="56"/>
      <c r="G27" s="57"/>
      <c r="H27" s="56"/>
      <c r="I27" s="57"/>
      <c r="J27" s="7"/>
      <c r="L27" s="2" t="s">
        <v>237</v>
      </c>
    </row>
    <row r="28" spans="2:21" ht="19.899999999999999" customHeight="1" x14ac:dyDescent="0.25">
      <c r="B28" s="61" t="s">
        <v>11</v>
      </c>
      <c r="C28" s="62"/>
      <c r="D28" s="62"/>
      <c r="E28" s="63"/>
      <c r="F28" s="75">
        <f>SUM(F16:G17,F19:G27)</f>
        <v>0</v>
      </c>
      <c r="G28" s="76"/>
      <c r="H28" s="75">
        <f>SUM(H16:I27)</f>
        <v>0</v>
      </c>
      <c r="I28" s="76"/>
      <c r="J28" s="7"/>
    </row>
    <row r="29" spans="2:21" ht="19.899999999999999" customHeight="1" x14ac:dyDescent="0.25">
      <c r="B29" s="49"/>
      <c r="C29" s="50"/>
      <c r="D29" s="50"/>
      <c r="E29" s="50"/>
      <c r="F29" s="50"/>
      <c r="G29" s="50"/>
      <c r="H29" s="50"/>
      <c r="I29" s="50"/>
      <c r="J29" s="51"/>
    </row>
    <row r="30" spans="2:21" ht="19.899999999999999" customHeight="1" x14ac:dyDescent="0.3">
      <c r="B30" s="68" t="s">
        <v>24</v>
      </c>
      <c r="C30" s="69"/>
      <c r="D30" s="69"/>
      <c r="E30" s="69"/>
      <c r="F30" s="10"/>
      <c r="G30" s="66">
        <f>SUM(F28:I28)</f>
        <v>0</v>
      </c>
      <c r="H30" s="67"/>
      <c r="I30" s="73"/>
      <c r="J30" s="74"/>
    </row>
    <row r="31" spans="2:21" ht="19.899999999999999" customHeight="1" x14ac:dyDescent="0.25">
      <c r="B31" s="70"/>
      <c r="C31" s="71"/>
      <c r="D31" s="71"/>
      <c r="E31" s="71"/>
      <c r="F31" s="71"/>
      <c r="G31" s="71"/>
      <c r="H31" s="71"/>
      <c r="I31" s="71"/>
      <c r="J31" s="72"/>
      <c r="L31" s="2" t="s">
        <v>228</v>
      </c>
    </row>
    <row r="32" spans="2:21" ht="19.899999999999999" customHeight="1" x14ac:dyDescent="0.25">
      <c r="B32" s="55" t="s">
        <v>227</v>
      </c>
      <c r="C32" s="55"/>
      <c r="D32" s="55"/>
      <c r="E32" s="28" t="s">
        <v>44</v>
      </c>
      <c r="F32" s="28" t="s">
        <v>45</v>
      </c>
      <c r="G32" s="28" t="s">
        <v>34</v>
      </c>
      <c r="H32" s="27" t="s">
        <v>35</v>
      </c>
      <c r="I32" s="98"/>
      <c r="J32" s="98"/>
      <c r="L32" s="2" t="s">
        <v>229</v>
      </c>
    </row>
    <row r="33" spans="2:23" ht="19.899999999999999" customHeight="1" x14ac:dyDescent="0.25">
      <c r="B33" s="58"/>
      <c r="C33" s="59"/>
      <c r="D33" s="60"/>
      <c r="E33" s="30" t="str">
        <f>_xlfn.IFNA(VLOOKUP(B33,COA!$A$1:$D$200,2,FALSE)," ")</f>
        <v xml:space="preserve"> </v>
      </c>
      <c r="F33" s="36" t="s">
        <v>46</v>
      </c>
      <c r="G33" s="30" t="str">
        <f>_xlfn.IFNA(VLOOKUP(B33,COA!$A$1:$D$200,3,FALSE)," ")</f>
        <v xml:space="preserve"> </v>
      </c>
      <c r="H33" s="30" t="str">
        <f>_xlfn.IFNA(VLOOKUP(B33,COA!$A$1:$D$200,4,FALSE)," ")</f>
        <v xml:space="preserve"> </v>
      </c>
      <c r="I33" s="50"/>
      <c r="J33" s="50"/>
      <c r="L33" s="2" t="s">
        <v>230</v>
      </c>
    </row>
    <row r="34" spans="2:23" ht="19.899999999999999" customHeight="1" x14ac:dyDescent="0.25">
      <c r="B34" s="42"/>
      <c r="C34" s="42"/>
      <c r="D34" s="42"/>
      <c r="E34" s="42"/>
      <c r="F34" s="42"/>
      <c r="G34" s="42"/>
      <c r="H34" s="42"/>
      <c r="I34" s="42"/>
      <c r="J34" s="42"/>
    </row>
    <row r="35" spans="2:23" ht="25.15" customHeight="1" x14ac:dyDescent="0.25">
      <c r="B35" s="43" t="s">
        <v>20</v>
      </c>
      <c r="C35" s="43"/>
      <c r="D35" s="44"/>
      <c r="E35" s="44"/>
      <c r="F35" s="44"/>
      <c r="G35" s="44"/>
      <c r="H35" s="44"/>
      <c r="I35" s="44"/>
      <c r="J35" s="14"/>
      <c r="L35" s="2" t="s">
        <v>33</v>
      </c>
    </row>
    <row r="36" spans="2:23" ht="19.899999999999999" customHeight="1" x14ac:dyDescent="0.25">
      <c r="B36" s="42"/>
      <c r="C36" s="42"/>
      <c r="D36" s="29" t="s">
        <v>15</v>
      </c>
      <c r="E36" s="29"/>
      <c r="F36" s="26"/>
      <c r="G36" s="29"/>
      <c r="H36" s="29"/>
      <c r="I36" s="15" t="s">
        <v>4</v>
      </c>
      <c r="J36" s="10"/>
      <c r="L36" s="2" t="s">
        <v>249</v>
      </c>
    </row>
    <row r="37" spans="2:23" ht="25.15" customHeight="1" x14ac:dyDescent="0.25">
      <c r="B37" s="43" t="s">
        <v>21</v>
      </c>
      <c r="C37" s="43"/>
      <c r="D37" s="44"/>
      <c r="E37" s="44"/>
      <c r="F37" s="44"/>
      <c r="G37" s="44"/>
      <c r="H37" s="44"/>
      <c r="I37" s="44"/>
      <c r="J37" s="14"/>
      <c r="L37" s="2" t="s">
        <v>30</v>
      </c>
    </row>
    <row r="38" spans="2:23" ht="19.899999999999999" customHeight="1" x14ac:dyDescent="0.25">
      <c r="B38" s="42"/>
      <c r="C38" s="42"/>
      <c r="D38" s="29" t="s">
        <v>16</v>
      </c>
      <c r="E38" s="29"/>
      <c r="F38" s="26"/>
      <c r="G38" s="29"/>
      <c r="H38" s="29"/>
      <c r="I38" s="15" t="s">
        <v>4</v>
      </c>
      <c r="J38" s="10"/>
      <c r="L38" s="2" t="s">
        <v>251</v>
      </c>
    </row>
    <row r="39" spans="2:23" ht="25.15" customHeight="1" x14ac:dyDescent="0.25">
      <c r="B39" s="43" t="s">
        <v>21</v>
      </c>
      <c r="C39" s="43"/>
      <c r="D39" s="44"/>
      <c r="E39" s="44"/>
      <c r="F39" s="44"/>
      <c r="G39" s="44"/>
      <c r="H39" s="44"/>
      <c r="I39" s="44"/>
      <c r="J39" s="14"/>
      <c r="L39" s="2" t="s">
        <v>31</v>
      </c>
    </row>
    <row r="40" spans="2:23" ht="19.899999999999999" customHeight="1" x14ac:dyDescent="0.25">
      <c r="B40" s="42"/>
      <c r="C40" s="42"/>
      <c r="D40" s="29" t="s">
        <v>43</v>
      </c>
      <c r="E40" s="29"/>
      <c r="F40" s="29"/>
      <c r="G40" s="29"/>
      <c r="H40" s="29"/>
      <c r="I40" s="15" t="s">
        <v>4</v>
      </c>
      <c r="J40" s="10"/>
      <c r="L40" s="2" t="s">
        <v>32</v>
      </c>
    </row>
    <row r="41" spans="2:23" ht="25.15" customHeight="1" x14ac:dyDescent="0.25">
      <c r="B41" s="43" t="s">
        <v>21</v>
      </c>
      <c r="C41" s="43"/>
      <c r="D41" s="44"/>
      <c r="E41" s="44"/>
      <c r="F41" s="44"/>
      <c r="G41" s="44"/>
      <c r="H41" s="44"/>
      <c r="I41" s="44"/>
      <c r="J41" s="10"/>
      <c r="L41" s="2" t="s">
        <v>252</v>
      </c>
    </row>
    <row r="42" spans="2:23" ht="19.899999999999999" customHeight="1" x14ac:dyDescent="0.25">
      <c r="B42" s="42"/>
      <c r="C42" s="42"/>
      <c r="D42" s="29" t="s">
        <v>42</v>
      </c>
      <c r="E42" s="29"/>
      <c r="F42" s="29"/>
      <c r="G42" s="29"/>
      <c r="H42" s="29"/>
      <c r="I42" s="15" t="s">
        <v>4</v>
      </c>
      <c r="J42" s="10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</row>
    <row r="43" spans="2:23" ht="19.899999999999999" customHeight="1" x14ac:dyDescent="0.25">
      <c r="B43" s="43" t="s">
        <v>22</v>
      </c>
      <c r="C43" s="43"/>
      <c r="D43" s="44"/>
      <c r="E43" s="44"/>
      <c r="F43" s="44"/>
      <c r="G43" s="44"/>
      <c r="H43" s="44"/>
      <c r="I43" s="44"/>
      <c r="J43" s="43"/>
      <c r="L43" s="101" t="s">
        <v>250</v>
      </c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</row>
    <row r="44" spans="2:23" ht="19.899999999999999" customHeight="1" x14ac:dyDescent="0.25">
      <c r="B44" s="42"/>
      <c r="C44" s="42"/>
      <c r="D44" s="29" t="s">
        <v>17</v>
      </c>
      <c r="E44" s="29"/>
      <c r="F44" s="29"/>
      <c r="G44" s="29"/>
      <c r="H44" s="29"/>
      <c r="I44" s="15" t="s">
        <v>4</v>
      </c>
      <c r="J44" s="10"/>
    </row>
    <row r="45" spans="2:23" ht="19.899999999999999" customHeight="1" x14ac:dyDescent="0.25">
      <c r="B45" s="2" t="s">
        <v>255</v>
      </c>
    </row>
  </sheetData>
  <sheetProtection sheet="1" selectLockedCells="1"/>
  <mergeCells count="89">
    <mergeCell ref="L42:W42"/>
    <mergeCell ref="L43:W43"/>
    <mergeCell ref="L10:W10"/>
    <mergeCell ref="L11:W11"/>
    <mergeCell ref="L12:W12"/>
    <mergeCell ref="L13:W13"/>
    <mergeCell ref="L14:W14"/>
    <mergeCell ref="L15:W15"/>
    <mergeCell ref="D39:I39"/>
    <mergeCell ref="D41:I41"/>
    <mergeCell ref="D35:I35"/>
    <mergeCell ref="D37:I37"/>
    <mergeCell ref="F16:G16"/>
    <mergeCell ref="B34:J34"/>
    <mergeCell ref="I32:J33"/>
    <mergeCell ref="H20:I20"/>
    <mergeCell ref="H22:I22"/>
    <mergeCell ref="H23:I23"/>
    <mergeCell ref="H24:I24"/>
    <mergeCell ref="F28:G28"/>
    <mergeCell ref="D26:E26"/>
    <mergeCell ref="B26:C26"/>
    <mergeCell ref="H26:I26"/>
    <mergeCell ref="L3:W3"/>
    <mergeCell ref="H21:I21"/>
    <mergeCell ref="F25:G25"/>
    <mergeCell ref="H25:I25"/>
    <mergeCell ref="F2:J4"/>
    <mergeCell ref="B13:J13"/>
    <mergeCell ref="B5:J5"/>
    <mergeCell ref="F15:G15"/>
    <mergeCell ref="H15:I15"/>
    <mergeCell ref="F24:G24"/>
    <mergeCell ref="B22:E22"/>
    <mergeCell ref="B12:C12"/>
    <mergeCell ref="D12:E12"/>
    <mergeCell ref="F12:G12"/>
    <mergeCell ref="D8:J8"/>
    <mergeCell ref="D9:J9"/>
    <mergeCell ref="D10:J10"/>
    <mergeCell ref="D11:J11"/>
    <mergeCell ref="D6:J6"/>
    <mergeCell ref="B14:J14"/>
    <mergeCell ref="B11:C11"/>
    <mergeCell ref="H12:J12"/>
    <mergeCell ref="B6:C6"/>
    <mergeCell ref="B7:C7"/>
    <mergeCell ref="B8:C8"/>
    <mergeCell ref="B9:C9"/>
    <mergeCell ref="B10:C10"/>
    <mergeCell ref="D7:J7"/>
    <mergeCell ref="B15:E15"/>
    <mergeCell ref="H27:I27"/>
    <mergeCell ref="F20:G20"/>
    <mergeCell ref="F22:G22"/>
    <mergeCell ref="F23:G23"/>
    <mergeCell ref="H16:I16"/>
    <mergeCell ref="F19:G19"/>
    <mergeCell ref="H17:I17"/>
    <mergeCell ref="F26:G26"/>
    <mergeCell ref="H19:I19"/>
    <mergeCell ref="H18:I18"/>
    <mergeCell ref="B21:E21"/>
    <mergeCell ref="F21:G21"/>
    <mergeCell ref="D43:J43"/>
    <mergeCell ref="F17:G17"/>
    <mergeCell ref="F18:G18"/>
    <mergeCell ref="B29:J29"/>
    <mergeCell ref="B23:E23"/>
    <mergeCell ref="B32:D32"/>
    <mergeCell ref="B39:C39"/>
    <mergeCell ref="F27:G27"/>
    <mergeCell ref="B33:D33"/>
    <mergeCell ref="B28:E28"/>
    <mergeCell ref="D27:E27"/>
    <mergeCell ref="G30:H30"/>
    <mergeCell ref="B30:E30"/>
    <mergeCell ref="B31:J31"/>
    <mergeCell ref="I30:J30"/>
    <mergeCell ref="H28:I28"/>
    <mergeCell ref="B44:C44"/>
    <mergeCell ref="B38:C38"/>
    <mergeCell ref="B36:C36"/>
    <mergeCell ref="B35:C35"/>
    <mergeCell ref="B43:C43"/>
    <mergeCell ref="B37:C37"/>
    <mergeCell ref="B40:C40"/>
    <mergeCell ref="B42:C42"/>
    <mergeCell ref="B41:C41"/>
  </mergeCells>
  <hyperlinks>
    <hyperlink ref="D26" r:id="rId1"/>
  </hyperlinks>
  <printOptions horizontalCentered="1" verticalCentered="1"/>
  <pageMargins left="0.25" right="0.25" top="0.25" bottom="0.25" header="0.3" footer="0.3"/>
  <pageSetup scale="89" orientation="portrait" r:id="rId2"/>
  <ignoredErrors>
    <ignoredError sqref="F33" numberStoredAsText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COA!$A:$A</xm:f>
          </x14:formula1>
          <xm:sqref>B33:D33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workbookViewId="0">
      <selection activeCell="A168" sqref="A168"/>
    </sheetView>
  </sheetViews>
  <sheetFormatPr defaultRowHeight="15" x14ac:dyDescent="0.25"/>
  <cols>
    <col min="1" max="1" width="43.7109375" bestFit="1" customWidth="1"/>
    <col min="2" max="2" width="6" bestFit="1" customWidth="1"/>
    <col min="3" max="3" width="9.85546875" bestFit="1" customWidth="1"/>
    <col min="4" max="4" width="5.28515625" bestFit="1" customWidth="1"/>
  </cols>
  <sheetData>
    <row r="1" spans="1:4" x14ac:dyDescent="0.25">
      <c r="A1" t="s">
        <v>227</v>
      </c>
      <c r="B1" t="s">
        <v>44</v>
      </c>
      <c r="C1" t="s">
        <v>47</v>
      </c>
      <c r="D1" t="s">
        <v>35</v>
      </c>
    </row>
    <row r="2" spans="1:4" x14ac:dyDescent="0.25">
      <c r="A2" s="34" t="s">
        <v>59</v>
      </c>
      <c r="B2" s="33">
        <v>4611</v>
      </c>
      <c r="C2" s="33">
        <v>1000</v>
      </c>
      <c r="D2" s="33">
        <v>1080</v>
      </c>
    </row>
    <row r="3" spans="1:4" x14ac:dyDescent="0.25">
      <c r="A3" s="34" t="s">
        <v>56</v>
      </c>
      <c r="B3" s="33">
        <v>4611</v>
      </c>
      <c r="C3" s="33">
        <v>1000</v>
      </c>
      <c r="D3" s="33">
        <v>1010</v>
      </c>
    </row>
    <row r="4" spans="1:4" x14ac:dyDescent="0.25">
      <c r="A4" s="34" t="s">
        <v>197</v>
      </c>
      <c r="B4" s="33">
        <v>4612</v>
      </c>
      <c r="C4" s="33">
        <v>2800</v>
      </c>
      <c r="D4" s="33">
        <v>4995</v>
      </c>
    </row>
    <row r="5" spans="1:4" x14ac:dyDescent="0.25">
      <c r="A5" s="34" t="s">
        <v>90</v>
      </c>
      <c r="B5" s="33">
        <v>4611</v>
      </c>
      <c r="C5" s="33">
        <v>1000</v>
      </c>
      <c r="D5" s="33">
        <v>3400</v>
      </c>
    </row>
    <row r="6" spans="1:4" x14ac:dyDescent="0.25">
      <c r="A6" s="34" t="s">
        <v>106</v>
      </c>
      <c r="B6" s="33">
        <v>4611</v>
      </c>
      <c r="C6" s="33">
        <v>1000</v>
      </c>
      <c r="D6" s="33">
        <v>6050</v>
      </c>
    </row>
    <row r="7" spans="1:4" x14ac:dyDescent="0.25">
      <c r="A7" s="34" t="s">
        <v>154</v>
      </c>
      <c r="B7" s="33">
        <v>4611</v>
      </c>
      <c r="C7" s="33">
        <v>1343</v>
      </c>
      <c r="D7" s="33">
        <v>3400</v>
      </c>
    </row>
    <row r="8" spans="1:4" x14ac:dyDescent="0.25">
      <c r="A8" s="34" t="s">
        <v>129</v>
      </c>
      <c r="B8" s="33">
        <v>4611</v>
      </c>
      <c r="C8" s="33">
        <v>1121</v>
      </c>
      <c r="D8" s="33">
        <v>1210</v>
      </c>
    </row>
    <row r="9" spans="1:4" x14ac:dyDescent="0.25">
      <c r="A9" s="34" t="s">
        <v>60</v>
      </c>
      <c r="B9" s="33">
        <v>4611</v>
      </c>
      <c r="C9" s="33">
        <v>1000</v>
      </c>
      <c r="D9" s="33">
        <v>1215</v>
      </c>
    </row>
    <row r="10" spans="1:4" x14ac:dyDescent="0.25">
      <c r="A10" s="34" t="s">
        <v>215</v>
      </c>
      <c r="B10" s="33">
        <v>4614</v>
      </c>
      <c r="C10" s="33">
        <v>4460</v>
      </c>
      <c r="D10" s="33">
        <v>3300</v>
      </c>
    </row>
    <row r="11" spans="1:4" x14ac:dyDescent="0.25">
      <c r="A11" s="34" t="s">
        <v>186</v>
      </c>
      <c r="B11" s="33">
        <v>4612</v>
      </c>
      <c r="C11" s="33">
        <v>2800</v>
      </c>
      <c r="D11" s="33">
        <v>4850</v>
      </c>
    </row>
    <row r="12" spans="1:4" x14ac:dyDescent="0.25">
      <c r="A12" s="34" t="s">
        <v>182</v>
      </c>
      <c r="B12" s="33">
        <v>4612</v>
      </c>
      <c r="C12" s="33">
        <v>2800</v>
      </c>
      <c r="D12" s="33">
        <v>4800</v>
      </c>
    </row>
    <row r="13" spans="1:4" x14ac:dyDescent="0.25">
      <c r="A13" s="34" t="s">
        <v>133</v>
      </c>
      <c r="B13" s="33">
        <v>4611</v>
      </c>
      <c r="C13" s="33">
        <v>1126</v>
      </c>
      <c r="D13" s="33">
        <v>1260</v>
      </c>
    </row>
    <row r="14" spans="1:4" x14ac:dyDescent="0.25">
      <c r="A14" s="34" t="s">
        <v>185</v>
      </c>
      <c r="B14" s="33">
        <v>4612</v>
      </c>
      <c r="C14" s="33">
        <v>2800</v>
      </c>
      <c r="D14" s="33">
        <v>4830</v>
      </c>
    </row>
    <row r="15" spans="1:4" x14ac:dyDescent="0.25">
      <c r="A15" s="34" t="s">
        <v>184</v>
      </c>
      <c r="B15" s="33">
        <v>4612</v>
      </c>
      <c r="C15" s="33">
        <v>2800</v>
      </c>
      <c r="D15" s="33">
        <v>4820</v>
      </c>
    </row>
    <row r="16" spans="1:4" x14ac:dyDescent="0.25">
      <c r="A16" s="34" t="s">
        <v>189</v>
      </c>
      <c r="B16" s="33">
        <v>4612</v>
      </c>
      <c r="C16" s="33">
        <v>2800</v>
      </c>
      <c r="D16" s="33">
        <v>4880</v>
      </c>
    </row>
    <row r="17" spans="1:4" x14ac:dyDescent="0.25">
      <c r="A17" s="34" t="s">
        <v>65</v>
      </c>
      <c r="B17" s="33">
        <v>4611</v>
      </c>
      <c r="C17" s="33">
        <v>1000</v>
      </c>
      <c r="D17" s="33">
        <v>1410</v>
      </c>
    </row>
    <row r="18" spans="1:4" x14ac:dyDescent="0.25">
      <c r="A18" s="34" t="s">
        <v>79</v>
      </c>
      <c r="B18" s="33">
        <v>4611</v>
      </c>
      <c r="C18" s="33">
        <v>1000</v>
      </c>
      <c r="D18" s="33">
        <v>1960</v>
      </c>
    </row>
    <row r="19" spans="1:4" x14ac:dyDescent="0.25">
      <c r="A19" s="34" t="s">
        <v>116</v>
      </c>
      <c r="B19" s="33">
        <v>4611</v>
      </c>
      <c r="C19" s="33">
        <v>1000</v>
      </c>
      <c r="D19" s="33">
        <v>8650</v>
      </c>
    </row>
    <row r="20" spans="1:4" x14ac:dyDescent="0.25">
      <c r="A20" s="34" t="s">
        <v>116</v>
      </c>
      <c r="B20" s="33">
        <v>4611</v>
      </c>
      <c r="C20" s="33">
        <v>1861</v>
      </c>
      <c r="D20" s="33">
        <v>8650</v>
      </c>
    </row>
    <row r="21" spans="1:4" x14ac:dyDescent="0.25">
      <c r="A21" s="34" t="s">
        <v>179</v>
      </c>
      <c r="B21" s="33">
        <v>4612</v>
      </c>
      <c r="C21" s="33">
        <v>2511</v>
      </c>
      <c r="D21" s="33">
        <v>5110</v>
      </c>
    </row>
    <row r="22" spans="1:4" x14ac:dyDescent="0.25">
      <c r="A22" s="34" t="s">
        <v>62</v>
      </c>
      <c r="B22" s="33">
        <v>4611</v>
      </c>
      <c r="C22" s="33">
        <v>1000</v>
      </c>
      <c r="D22" s="33">
        <v>1310</v>
      </c>
    </row>
    <row r="23" spans="1:4" x14ac:dyDescent="0.25">
      <c r="A23" s="34" t="s">
        <v>109</v>
      </c>
      <c r="B23" s="33">
        <v>4611</v>
      </c>
      <c r="C23" s="33">
        <v>1000</v>
      </c>
      <c r="D23" s="33">
        <v>7220</v>
      </c>
    </row>
    <row r="24" spans="1:4" x14ac:dyDescent="0.25">
      <c r="A24" s="34" t="s">
        <v>141</v>
      </c>
      <c r="B24" s="33">
        <v>4611</v>
      </c>
      <c r="C24" s="33">
        <v>1171</v>
      </c>
      <c r="D24" s="33">
        <v>1710</v>
      </c>
    </row>
    <row r="25" spans="1:4" x14ac:dyDescent="0.25">
      <c r="A25" s="34" t="s">
        <v>199</v>
      </c>
      <c r="B25" s="33">
        <v>4613</v>
      </c>
      <c r="C25" s="33">
        <v>3875</v>
      </c>
      <c r="D25" s="33">
        <v>8750</v>
      </c>
    </row>
    <row r="26" spans="1:4" x14ac:dyDescent="0.25">
      <c r="A26" s="34" t="s">
        <v>164</v>
      </c>
      <c r="B26" s="33">
        <v>4611</v>
      </c>
      <c r="C26" s="33">
        <v>1580</v>
      </c>
      <c r="D26" s="33">
        <v>5080</v>
      </c>
    </row>
    <row r="27" spans="1:4" x14ac:dyDescent="0.25">
      <c r="A27" s="34" t="s">
        <v>88</v>
      </c>
      <c r="B27" s="33">
        <v>4611</v>
      </c>
      <c r="C27" s="33">
        <v>1000</v>
      </c>
      <c r="D27" s="33">
        <v>3200</v>
      </c>
    </row>
    <row r="28" spans="1:4" x14ac:dyDescent="0.25">
      <c r="A28" s="34" t="s">
        <v>208</v>
      </c>
      <c r="B28" s="33">
        <v>4614</v>
      </c>
      <c r="C28" s="33">
        <v>4313</v>
      </c>
      <c r="D28" s="33">
        <v>3300</v>
      </c>
    </row>
    <row r="29" spans="1:4" x14ac:dyDescent="0.25">
      <c r="A29" s="34" t="s">
        <v>212</v>
      </c>
      <c r="B29" s="33">
        <v>4614</v>
      </c>
      <c r="C29" s="33">
        <v>4322</v>
      </c>
      <c r="D29" s="33">
        <v>3300</v>
      </c>
    </row>
    <row r="30" spans="1:4" x14ac:dyDescent="0.25">
      <c r="A30" s="34" t="s">
        <v>209</v>
      </c>
      <c r="B30" s="33">
        <v>4614</v>
      </c>
      <c r="C30" s="33">
        <v>4314</v>
      </c>
      <c r="D30" s="33">
        <v>3300</v>
      </c>
    </row>
    <row r="31" spans="1:4" x14ac:dyDescent="0.25">
      <c r="A31" s="34" t="s">
        <v>210</v>
      </c>
      <c r="B31" s="33">
        <v>4614</v>
      </c>
      <c r="C31" s="33">
        <v>4315</v>
      </c>
      <c r="D31" s="33">
        <v>3300</v>
      </c>
    </row>
    <row r="32" spans="1:4" x14ac:dyDescent="0.25">
      <c r="A32" s="34" t="s">
        <v>135</v>
      </c>
      <c r="B32" s="33">
        <v>4611</v>
      </c>
      <c r="C32" s="33">
        <v>1135</v>
      </c>
      <c r="D32" s="33">
        <v>1315</v>
      </c>
    </row>
    <row r="33" spans="1:4" x14ac:dyDescent="0.25">
      <c r="A33" s="34" t="s">
        <v>190</v>
      </c>
      <c r="B33" s="33">
        <v>4612</v>
      </c>
      <c r="C33" s="33">
        <v>2800</v>
      </c>
      <c r="D33" s="33">
        <v>4890</v>
      </c>
    </row>
    <row r="34" spans="1:4" x14ac:dyDescent="0.25">
      <c r="A34" s="34" t="s">
        <v>66</v>
      </c>
      <c r="B34" s="33">
        <v>4611</v>
      </c>
      <c r="C34" s="33">
        <v>1000</v>
      </c>
      <c r="D34" s="33">
        <v>1420</v>
      </c>
    </row>
    <row r="35" spans="1:4" x14ac:dyDescent="0.25">
      <c r="A35" s="34" t="s">
        <v>145</v>
      </c>
      <c r="B35" s="33">
        <v>4611</v>
      </c>
      <c r="C35" s="33">
        <v>1183</v>
      </c>
      <c r="D35" s="33">
        <v>1830</v>
      </c>
    </row>
    <row r="36" spans="1:4" x14ac:dyDescent="0.25">
      <c r="A36" s="34" t="s">
        <v>64</v>
      </c>
      <c r="B36" s="33">
        <v>4611</v>
      </c>
      <c r="C36" s="33">
        <v>1000</v>
      </c>
      <c r="D36" s="33">
        <v>1400</v>
      </c>
    </row>
    <row r="37" spans="1:4" x14ac:dyDescent="0.25">
      <c r="A37" s="34" t="s">
        <v>107</v>
      </c>
      <c r="B37" s="33">
        <v>4611</v>
      </c>
      <c r="C37" s="33">
        <v>1000</v>
      </c>
      <c r="D37" s="33">
        <v>7000</v>
      </c>
    </row>
    <row r="38" spans="1:4" x14ac:dyDescent="0.25">
      <c r="A38" s="34" t="s">
        <v>221</v>
      </c>
      <c r="B38" s="33">
        <v>8775</v>
      </c>
      <c r="C38" s="33">
        <v>5174</v>
      </c>
      <c r="D38" s="33">
        <v>3160</v>
      </c>
    </row>
    <row r="39" spans="1:4" x14ac:dyDescent="0.25">
      <c r="A39" s="34" t="s">
        <v>213</v>
      </c>
      <c r="B39" s="33">
        <v>4614</v>
      </c>
      <c r="C39" s="33">
        <v>4330</v>
      </c>
      <c r="D39" s="33">
        <v>3300</v>
      </c>
    </row>
    <row r="40" spans="1:4" x14ac:dyDescent="0.25">
      <c r="A40" s="34" t="s">
        <v>130</v>
      </c>
      <c r="B40" s="33">
        <v>4611</v>
      </c>
      <c r="C40" s="33">
        <v>1122</v>
      </c>
      <c r="D40" s="33">
        <v>1220</v>
      </c>
    </row>
    <row r="41" spans="1:4" x14ac:dyDescent="0.25">
      <c r="A41" s="34" t="s">
        <v>69</v>
      </c>
      <c r="B41" s="33">
        <v>4611</v>
      </c>
      <c r="C41" s="33">
        <v>1000</v>
      </c>
      <c r="D41" s="33">
        <v>1450</v>
      </c>
    </row>
    <row r="42" spans="1:4" x14ac:dyDescent="0.25">
      <c r="A42" s="34" t="s">
        <v>142</v>
      </c>
      <c r="B42" s="33">
        <v>4611</v>
      </c>
      <c r="C42" s="33">
        <v>1172</v>
      </c>
      <c r="D42" s="33">
        <v>1720</v>
      </c>
    </row>
    <row r="43" spans="1:4" x14ac:dyDescent="0.25">
      <c r="A43" s="34" t="s">
        <v>128</v>
      </c>
      <c r="B43" s="33">
        <v>4611</v>
      </c>
      <c r="C43" s="33">
        <v>1119</v>
      </c>
      <c r="D43" s="33">
        <v>1190</v>
      </c>
    </row>
    <row r="44" spans="1:4" x14ac:dyDescent="0.25">
      <c r="A44" s="34" t="s">
        <v>168</v>
      </c>
      <c r="B44" s="33">
        <v>4611</v>
      </c>
      <c r="C44" s="33">
        <v>1834</v>
      </c>
      <c r="D44" s="33">
        <v>8340</v>
      </c>
    </row>
    <row r="45" spans="1:4" x14ac:dyDescent="0.25">
      <c r="A45" s="34" t="s">
        <v>150</v>
      </c>
      <c r="B45" s="33">
        <v>4611</v>
      </c>
      <c r="C45" s="33">
        <v>1330</v>
      </c>
      <c r="D45" s="33">
        <v>3300</v>
      </c>
    </row>
    <row r="46" spans="1:4" x14ac:dyDescent="0.25">
      <c r="A46" s="34" t="s">
        <v>74</v>
      </c>
      <c r="B46" s="33">
        <v>4611</v>
      </c>
      <c r="C46" s="33">
        <v>1000</v>
      </c>
      <c r="D46" s="33">
        <v>1610</v>
      </c>
    </row>
    <row r="47" spans="1:4" x14ac:dyDescent="0.25">
      <c r="A47" s="34" t="s">
        <v>89</v>
      </c>
      <c r="B47" s="33">
        <v>4611</v>
      </c>
      <c r="C47" s="33">
        <v>1000</v>
      </c>
      <c r="D47" s="33">
        <v>3330</v>
      </c>
    </row>
    <row r="48" spans="1:4" x14ac:dyDescent="0.25">
      <c r="A48" s="34" t="s">
        <v>144</v>
      </c>
      <c r="B48" s="33">
        <v>4611</v>
      </c>
      <c r="C48" s="33">
        <v>1176</v>
      </c>
      <c r="D48" s="33">
        <v>1760</v>
      </c>
    </row>
    <row r="49" spans="1:4" x14ac:dyDescent="0.25">
      <c r="A49" s="34" t="s">
        <v>71</v>
      </c>
      <c r="B49" s="33">
        <v>4611</v>
      </c>
      <c r="C49" s="33">
        <v>1000</v>
      </c>
      <c r="D49" s="33">
        <v>1480</v>
      </c>
    </row>
    <row r="50" spans="1:4" x14ac:dyDescent="0.25">
      <c r="A50" s="34" t="s">
        <v>223</v>
      </c>
      <c r="B50" s="33">
        <v>8775</v>
      </c>
      <c r="C50" s="33">
        <v>5408</v>
      </c>
      <c r="D50" s="33">
        <v>1480</v>
      </c>
    </row>
    <row r="51" spans="1:4" x14ac:dyDescent="0.25">
      <c r="A51" s="34" t="s">
        <v>174</v>
      </c>
      <c r="B51" s="33">
        <v>4612</v>
      </c>
      <c r="C51" s="33">
        <v>2372</v>
      </c>
      <c r="D51" s="33">
        <v>3720</v>
      </c>
    </row>
    <row r="52" spans="1:4" x14ac:dyDescent="0.25">
      <c r="A52" s="34" t="s">
        <v>178</v>
      </c>
      <c r="B52" s="33">
        <v>4612</v>
      </c>
      <c r="C52" s="33">
        <v>2381</v>
      </c>
      <c r="D52" s="33">
        <v>3810</v>
      </c>
    </row>
    <row r="53" spans="1:4" x14ac:dyDescent="0.25">
      <c r="A53" s="35" t="s">
        <v>57</v>
      </c>
      <c r="B53" s="33">
        <v>4611</v>
      </c>
      <c r="C53" s="33">
        <v>1000</v>
      </c>
      <c r="D53" s="33">
        <v>1050</v>
      </c>
    </row>
    <row r="54" spans="1:4" x14ac:dyDescent="0.25">
      <c r="A54" s="34" t="s">
        <v>140</v>
      </c>
      <c r="B54" s="33">
        <v>4611</v>
      </c>
      <c r="C54" s="33">
        <v>1170</v>
      </c>
      <c r="D54" s="33">
        <v>1700</v>
      </c>
    </row>
    <row r="55" spans="1:4" x14ac:dyDescent="0.25">
      <c r="A55" s="34" t="s">
        <v>63</v>
      </c>
      <c r="B55" s="33">
        <v>4611</v>
      </c>
      <c r="C55" s="33">
        <v>1000</v>
      </c>
      <c r="D55" s="33">
        <v>1320</v>
      </c>
    </row>
    <row r="56" spans="1:4" x14ac:dyDescent="0.25">
      <c r="A56" s="34" t="s">
        <v>75</v>
      </c>
      <c r="B56" s="33">
        <v>4611</v>
      </c>
      <c r="C56" s="33">
        <v>1000</v>
      </c>
      <c r="D56" s="33">
        <v>1620</v>
      </c>
    </row>
    <row r="57" spans="1:4" x14ac:dyDescent="0.25">
      <c r="A57" s="34" t="s">
        <v>205</v>
      </c>
      <c r="B57" s="33">
        <v>4614</v>
      </c>
      <c r="C57" s="33">
        <v>4195</v>
      </c>
      <c r="D57" s="33">
        <v>1955</v>
      </c>
    </row>
    <row r="58" spans="1:4" x14ac:dyDescent="0.25">
      <c r="A58" s="34" t="s">
        <v>147</v>
      </c>
      <c r="B58" s="33">
        <v>4611</v>
      </c>
      <c r="C58" s="33">
        <v>1192</v>
      </c>
      <c r="D58" s="33">
        <v>1920</v>
      </c>
    </row>
    <row r="59" spans="1:4" x14ac:dyDescent="0.25">
      <c r="A59" s="34" t="s">
        <v>131</v>
      </c>
      <c r="B59" s="33">
        <v>4611</v>
      </c>
      <c r="C59" s="33">
        <v>1123</v>
      </c>
      <c r="D59" s="33">
        <v>1230</v>
      </c>
    </row>
    <row r="60" spans="1:4" x14ac:dyDescent="0.25">
      <c r="A60" s="34" t="s">
        <v>165</v>
      </c>
      <c r="B60" s="33">
        <v>4611</v>
      </c>
      <c r="C60" s="33">
        <v>1591</v>
      </c>
      <c r="D60" s="33">
        <v>5010</v>
      </c>
    </row>
    <row r="61" spans="1:4" x14ac:dyDescent="0.25">
      <c r="A61" s="34" t="s">
        <v>166</v>
      </c>
      <c r="B61" s="33">
        <v>4611</v>
      </c>
      <c r="C61" s="33">
        <v>1593</v>
      </c>
      <c r="D61" s="33">
        <v>5010</v>
      </c>
    </row>
    <row r="62" spans="1:4" x14ac:dyDescent="0.25">
      <c r="A62" s="34" t="s">
        <v>160</v>
      </c>
      <c r="B62" s="33">
        <v>4611</v>
      </c>
      <c r="C62" s="33">
        <v>1501</v>
      </c>
      <c r="D62" s="33">
        <v>5010</v>
      </c>
    </row>
    <row r="63" spans="1:4" x14ac:dyDescent="0.25">
      <c r="A63" s="34" t="s">
        <v>181</v>
      </c>
      <c r="B63" s="33">
        <v>4612</v>
      </c>
      <c r="C63" s="33">
        <v>2580</v>
      </c>
      <c r="D63" s="33">
        <v>8360</v>
      </c>
    </row>
    <row r="64" spans="1:4" x14ac:dyDescent="0.25">
      <c r="A64" s="34" t="s">
        <v>161</v>
      </c>
      <c r="B64" s="33">
        <v>4611</v>
      </c>
      <c r="C64" s="33">
        <v>1513</v>
      </c>
      <c r="D64" s="33">
        <v>5130</v>
      </c>
    </row>
    <row r="65" spans="1:4" x14ac:dyDescent="0.25">
      <c r="A65" s="34" t="s">
        <v>183</v>
      </c>
      <c r="B65" s="33">
        <v>4612</v>
      </c>
      <c r="C65" s="33">
        <v>2800</v>
      </c>
      <c r="D65" s="33">
        <v>4810</v>
      </c>
    </row>
    <row r="66" spans="1:4" x14ac:dyDescent="0.25">
      <c r="A66" s="34" t="s">
        <v>61</v>
      </c>
      <c r="B66" s="33">
        <v>4611</v>
      </c>
      <c r="C66" s="33">
        <v>1000</v>
      </c>
      <c r="D66" s="33">
        <v>1240</v>
      </c>
    </row>
    <row r="67" spans="1:4" x14ac:dyDescent="0.25">
      <c r="A67" s="34" t="s">
        <v>93</v>
      </c>
      <c r="B67" s="33">
        <v>4611</v>
      </c>
      <c r="C67" s="33">
        <v>1000</v>
      </c>
      <c r="D67" s="33">
        <v>4030</v>
      </c>
    </row>
    <row r="68" spans="1:4" x14ac:dyDescent="0.25">
      <c r="A68" s="34" t="s">
        <v>188</v>
      </c>
      <c r="B68" s="33">
        <v>4612</v>
      </c>
      <c r="C68" s="33">
        <v>2800</v>
      </c>
      <c r="D68" s="33">
        <v>4870</v>
      </c>
    </row>
    <row r="69" spans="1:4" x14ac:dyDescent="0.25">
      <c r="A69" s="34" t="s">
        <v>193</v>
      </c>
      <c r="B69" s="33">
        <v>4612</v>
      </c>
      <c r="C69" s="33">
        <v>2800</v>
      </c>
      <c r="D69" s="33">
        <v>4940</v>
      </c>
    </row>
    <row r="70" spans="1:4" x14ac:dyDescent="0.25">
      <c r="A70" s="34" t="s">
        <v>146</v>
      </c>
      <c r="B70" s="33">
        <v>4611</v>
      </c>
      <c r="C70" s="33">
        <v>1191</v>
      </c>
      <c r="D70" s="33">
        <v>1910</v>
      </c>
    </row>
    <row r="71" spans="1:4" x14ac:dyDescent="0.25">
      <c r="A71" s="34" t="s">
        <v>125</v>
      </c>
      <c r="B71" s="33">
        <v>4611</v>
      </c>
      <c r="C71" s="33">
        <v>1115</v>
      </c>
      <c r="D71" s="33">
        <v>1150</v>
      </c>
    </row>
    <row r="72" spans="1:4" x14ac:dyDescent="0.25">
      <c r="A72" s="34" t="s">
        <v>76</v>
      </c>
      <c r="B72" s="33">
        <v>4611</v>
      </c>
      <c r="C72" s="33">
        <v>1000</v>
      </c>
      <c r="D72" s="33">
        <v>1630</v>
      </c>
    </row>
    <row r="73" spans="1:4" x14ac:dyDescent="0.25">
      <c r="A73" s="34" t="s">
        <v>155</v>
      </c>
      <c r="B73" s="33">
        <v>4611</v>
      </c>
      <c r="C73" s="33">
        <v>1350</v>
      </c>
      <c r="D73" s="33">
        <v>3500</v>
      </c>
    </row>
    <row r="74" spans="1:4" x14ac:dyDescent="0.25">
      <c r="A74" s="34" t="s">
        <v>51</v>
      </c>
      <c r="B74" s="31" t="s">
        <v>48</v>
      </c>
      <c r="C74" s="32" t="s">
        <v>49</v>
      </c>
      <c r="D74" s="33">
        <v>4080</v>
      </c>
    </row>
    <row r="75" spans="1:4" x14ac:dyDescent="0.25">
      <c r="A75" s="34" t="s">
        <v>201</v>
      </c>
      <c r="B75" s="33">
        <v>4614</v>
      </c>
      <c r="C75" s="33">
        <v>4181</v>
      </c>
      <c r="D75" s="33">
        <v>3180</v>
      </c>
    </row>
    <row r="76" spans="1:4" x14ac:dyDescent="0.25">
      <c r="A76" s="34" t="s">
        <v>224</v>
      </c>
      <c r="B76" s="33">
        <v>8775</v>
      </c>
      <c r="C76" s="33">
        <v>5460</v>
      </c>
      <c r="D76" s="33">
        <v>8380</v>
      </c>
    </row>
    <row r="77" spans="1:4" x14ac:dyDescent="0.25">
      <c r="A77" s="34" t="s">
        <v>72</v>
      </c>
      <c r="B77" s="33">
        <v>4611</v>
      </c>
      <c r="C77" s="33">
        <v>1000</v>
      </c>
      <c r="D77" s="33">
        <v>1510</v>
      </c>
    </row>
    <row r="78" spans="1:4" x14ac:dyDescent="0.25">
      <c r="A78" s="34" t="s">
        <v>173</v>
      </c>
      <c r="B78" s="33">
        <v>4612</v>
      </c>
      <c r="C78" s="33">
        <v>2371</v>
      </c>
      <c r="D78" s="33">
        <v>3710</v>
      </c>
    </row>
    <row r="79" spans="1:4" x14ac:dyDescent="0.25">
      <c r="A79" s="34" t="s">
        <v>98</v>
      </c>
      <c r="B79" s="33">
        <v>4611</v>
      </c>
      <c r="C79" s="33">
        <v>1000</v>
      </c>
      <c r="D79" s="33">
        <v>5200</v>
      </c>
    </row>
    <row r="80" spans="1:4" x14ac:dyDescent="0.25">
      <c r="A80" s="34" t="s">
        <v>169</v>
      </c>
      <c r="B80" s="33">
        <v>4611</v>
      </c>
      <c r="C80" s="33">
        <v>1842</v>
      </c>
      <c r="D80" s="33">
        <v>8420</v>
      </c>
    </row>
    <row r="81" spans="1:4" x14ac:dyDescent="0.25">
      <c r="A81" s="34" t="s">
        <v>91</v>
      </c>
      <c r="B81" s="33">
        <v>4611</v>
      </c>
      <c r="C81" s="33">
        <v>1000</v>
      </c>
      <c r="D81" s="33">
        <v>3580</v>
      </c>
    </row>
    <row r="82" spans="1:4" x14ac:dyDescent="0.25">
      <c r="A82" s="34" t="s">
        <v>222</v>
      </c>
      <c r="B82" s="33">
        <v>8775</v>
      </c>
      <c r="C82" s="33">
        <v>5350</v>
      </c>
      <c r="D82" s="33">
        <v>1060</v>
      </c>
    </row>
    <row r="83" spans="1:4" x14ac:dyDescent="0.25">
      <c r="A83" s="34" t="s">
        <v>127</v>
      </c>
      <c r="B83" s="33">
        <v>4611</v>
      </c>
      <c r="C83" s="33">
        <v>1118</v>
      </c>
      <c r="D83" s="33">
        <v>1180</v>
      </c>
    </row>
    <row r="84" spans="1:4" x14ac:dyDescent="0.25">
      <c r="A84" s="34" t="s">
        <v>85</v>
      </c>
      <c r="B84" s="33">
        <v>4611</v>
      </c>
      <c r="C84" s="33">
        <v>1000</v>
      </c>
      <c r="D84" s="33">
        <v>2330</v>
      </c>
    </row>
    <row r="85" spans="1:4" x14ac:dyDescent="0.25">
      <c r="A85" s="34" t="s">
        <v>176</v>
      </c>
      <c r="B85" s="33">
        <v>4612</v>
      </c>
      <c r="C85" s="33">
        <v>2374</v>
      </c>
      <c r="D85" s="33">
        <v>3740</v>
      </c>
    </row>
    <row r="86" spans="1:4" x14ac:dyDescent="0.25">
      <c r="A86" s="34" t="s">
        <v>54</v>
      </c>
      <c r="B86" s="31" t="s">
        <v>48</v>
      </c>
      <c r="C86" s="32" t="s">
        <v>53</v>
      </c>
      <c r="D86" s="33">
        <v>4180</v>
      </c>
    </row>
    <row r="87" spans="1:4" x14ac:dyDescent="0.25">
      <c r="A87" s="34" t="s">
        <v>55</v>
      </c>
      <c r="B87" s="31" t="s">
        <v>48</v>
      </c>
      <c r="C87" s="32" t="s">
        <v>53</v>
      </c>
      <c r="D87" s="33">
        <v>4280</v>
      </c>
    </row>
    <row r="88" spans="1:4" x14ac:dyDescent="0.25">
      <c r="A88" s="34" t="s">
        <v>159</v>
      </c>
      <c r="B88" s="33">
        <v>4611</v>
      </c>
      <c r="C88" s="33">
        <v>1411</v>
      </c>
      <c r="D88" s="33">
        <v>4110</v>
      </c>
    </row>
    <row r="89" spans="1:4" x14ac:dyDescent="0.25">
      <c r="A89" s="34" t="s">
        <v>117</v>
      </c>
      <c r="B89" s="33">
        <v>4611</v>
      </c>
      <c r="C89" s="33">
        <v>1000</v>
      </c>
      <c r="D89" s="33">
        <v>8670</v>
      </c>
    </row>
    <row r="90" spans="1:4" x14ac:dyDescent="0.25">
      <c r="A90" s="34" t="s">
        <v>80</v>
      </c>
      <c r="B90" s="33">
        <v>4611</v>
      </c>
      <c r="C90" s="33">
        <v>1000</v>
      </c>
      <c r="D90" s="33">
        <v>1990</v>
      </c>
    </row>
    <row r="91" spans="1:4" x14ac:dyDescent="0.25">
      <c r="A91" s="34" t="s">
        <v>83</v>
      </c>
      <c r="B91" s="33">
        <v>4611</v>
      </c>
      <c r="C91" s="33">
        <v>1000</v>
      </c>
      <c r="D91" s="33">
        <v>2090</v>
      </c>
    </row>
    <row r="92" spans="1:4" x14ac:dyDescent="0.25">
      <c r="A92" s="34" t="s">
        <v>121</v>
      </c>
      <c r="B92" s="33">
        <v>4611</v>
      </c>
      <c r="C92" s="33">
        <v>1104</v>
      </c>
      <c r="D92" s="33">
        <v>1040</v>
      </c>
    </row>
    <row r="93" spans="1:4" x14ac:dyDescent="0.25">
      <c r="A93" s="34" t="s">
        <v>122</v>
      </c>
      <c r="B93" s="33">
        <v>4611</v>
      </c>
      <c r="C93" s="33">
        <v>1112</v>
      </c>
      <c r="D93" s="33">
        <v>1120</v>
      </c>
    </row>
    <row r="94" spans="1:4" x14ac:dyDescent="0.25">
      <c r="A94" s="34" t="s">
        <v>124</v>
      </c>
      <c r="B94" s="33">
        <v>4611</v>
      </c>
      <c r="C94" s="33">
        <v>1114</v>
      </c>
      <c r="D94" s="33">
        <v>1140</v>
      </c>
    </row>
    <row r="95" spans="1:4" x14ac:dyDescent="0.25">
      <c r="A95" s="34" t="s">
        <v>113</v>
      </c>
      <c r="B95" s="33">
        <v>4611</v>
      </c>
      <c r="C95" s="33">
        <v>1000</v>
      </c>
      <c r="D95" s="33">
        <v>8350</v>
      </c>
    </row>
    <row r="96" spans="1:4" x14ac:dyDescent="0.25">
      <c r="A96" s="34" t="s">
        <v>105</v>
      </c>
      <c r="B96" s="33">
        <v>4611</v>
      </c>
      <c r="C96" s="33">
        <v>1000</v>
      </c>
      <c r="D96" s="33">
        <v>6025</v>
      </c>
    </row>
    <row r="97" spans="1:4" x14ac:dyDescent="0.25">
      <c r="A97" s="34" t="s">
        <v>104</v>
      </c>
      <c r="B97" s="33">
        <v>4611</v>
      </c>
      <c r="C97" s="33">
        <v>1000</v>
      </c>
      <c r="D97" s="33">
        <v>5804</v>
      </c>
    </row>
    <row r="98" spans="1:4" x14ac:dyDescent="0.25">
      <c r="A98" s="34" t="s">
        <v>137</v>
      </c>
      <c r="B98" s="33">
        <v>4611</v>
      </c>
      <c r="C98" s="33">
        <v>1143</v>
      </c>
      <c r="D98" s="33">
        <v>1430</v>
      </c>
    </row>
    <row r="99" spans="1:4" x14ac:dyDescent="0.25">
      <c r="A99" s="34" t="s">
        <v>138</v>
      </c>
      <c r="B99" s="33">
        <v>4611</v>
      </c>
      <c r="C99" s="33">
        <v>1144</v>
      </c>
      <c r="D99" s="33">
        <v>1430</v>
      </c>
    </row>
    <row r="100" spans="1:4" x14ac:dyDescent="0.25">
      <c r="A100" s="34" t="s">
        <v>139</v>
      </c>
      <c r="B100" s="33">
        <v>4611</v>
      </c>
      <c r="C100" s="33">
        <v>1145</v>
      </c>
      <c r="D100" s="33">
        <v>1430</v>
      </c>
    </row>
    <row r="101" spans="1:4" x14ac:dyDescent="0.25">
      <c r="A101" s="34" t="s">
        <v>67</v>
      </c>
      <c r="B101" s="33">
        <v>4611</v>
      </c>
      <c r="C101" s="33">
        <v>1000</v>
      </c>
      <c r="D101" s="33">
        <v>1430</v>
      </c>
    </row>
    <row r="102" spans="1:4" x14ac:dyDescent="0.25">
      <c r="A102" s="34" t="s">
        <v>118</v>
      </c>
      <c r="B102" s="33">
        <v>4611</v>
      </c>
      <c r="C102" s="33">
        <v>1000</v>
      </c>
      <c r="D102" s="33">
        <v>8690</v>
      </c>
    </row>
    <row r="103" spans="1:4" x14ac:dyDescent="0.25">
      <c r="A103" s="34" t="s">
        <v>118</v>
      </c>
      <c r="B103" s="33">
        <v>4611</v>
      </c>
      <c r="C103" s="33">
        <v>1861</v>
      </c>
      <c r="D103" s="33">
        <v>8690</v>
      </c>
    </row>
    <row r="104" spans="1:4" x14ac:dyDescent="0.25">
      <c r="A104" s="34" t="s">
        <v>132</v>
      </c>
      <c r="B104" s="33">
        <v>4611</v>
      </c>
      <c r="C104" s="33">
        <v>1125</v>
      </c>
      <c r="D104" s="33">
        <v>1250</v>
      </c>
    </row>
    <row r="105" spans="1:4" x14ac:dyDescent="0.25">
      <c r="A105" s="34" t="s">
        <v>70</v>
      </c>
      <c r="B105" s="33">
        <v>4611</v>
      </c>
      <c r="C105" s="33">
        <v>1000</v>
      </c>
      <c r="D105" s="33">
        <v>1460</v>
      </c>
    </row>
    <row r="106" spans="1:4" x14ac:dyDescent="0.25">
      <c r="A106" s="34" t="s">
        <v>78</v>
      </c>
      <c r="B106" s="33">
        <v>4611</v>
      </c>
      <c r="C106" s="33">
        <v>1000</v>
      </c>
      <c r="D106" s="33">
        <v>1690</v>
      </c>
    </row>
    <row r="107" spans="1:4" x14ac:dyDescent="0.25">
      <c r="A107" s="34" t="s">
        <v>96</v>
      </c>
      <c r="B107" s="33">
        <v>4611</v>
      </c>
      <c r="C107" s="33">
        <v>1000</v>
      </c>
      <c r="D107" s="33">
        <v>5030</v>
      </c>
    </row>
    <row r="108" spans="1:4" x14ac:dyDescent="0.25">
      <c r="A108" s="34" t="s">
        <v>92</v>
      </c>
      <c r="B108" s="33">
        <v>4611</v>
      </c>
      <c r="C108" s="33">
        <v>1000</v>
      </c>
      <c r="D108" s="33">
        <v>4010</v>
      </c>
    </row>
    <row r="109" spans="1:4" x14ac:dyDescent="0.25">
      <c r="A109" s="34" t="s">
        <v>143</v>
      </c>
      <c r="B109" s="33">
        <v>4611</v>
      </c>
      <c r="C109" s="33">
        <v>1174</v>
      </c>
      <c r="D109" s="33">
        <v>1740</v>
      </c>
    </row>
    <row r="110" spans="1:4" x14ac:dyDescent="0.25">
      <c r="A110" s="34" t="s">
        <v>214</v>
      </c>
      <c r="B110" s="33">
        <v>4614</v>
      </c>
      <c r="C110" s="33">
        <v>4450</v>
      </c>
      <c r="D110" s="33">
        <v>3300</v>
      </c>
    </row>
    <row r="111" spans="1:4" x14ac:dyDescent="0.25">
      <c r="A111" s="34" t="s">
        <v>153</v>
      </c>
      <c r="B111" s="33">
        <v>4611</v>
      </c>
      <c r="C111" s="33">
        <v>1341</v>
      </c>
      <c r="D111" s="33">
        <v>3410</v>
      </c>
    </row>
    <row r="112" spans="1:4" x14ac:dyDescent="0.25">
      <c r="A112" s="34" t="s">
        <v>148</v>
      </c>
      <c r="B112" s="33">
        <v>4611</v>
      </c>
      <c r="C112" s="33">
        <v>1319</v>
      </c>
      <c r="D112" s="33">
        <v>3190</v>
      </c>
    </row>
    <row r="113" spans="1:4" x14ac:dyDescent="0.25">
      <c r="A113" s="34" t="s">
        <v>198</v>
      </c>
      <c r="B113" s="33">
        <v>4613</v>
      </c>
      <c r="C113" s="33">
        <v>3826</v>
      </c>
      <c r="D113" s="33">
        <v>8260</v>
      </c>
    </row>
    <row r="114" spans="1:4" x14ac:dyDescent="0.25">
      <c r="A114" s="34" t="s">
        <v>114</v>
      </c>
      <c r="B114" s="33">
        <v>4611</v>
      </c>
      <c r="C114" s="33">
        <v>1000</v>
      </c>
      <c r="D114" s="33">
        <v>8401</v>
      </c>
    </row>
    <row r="115" spans="1:4" x14ac:dyDescent="0.25">
      <c r="A115" s="34" t="s">
        <v>82</v>
      </c>
      <c r="B115" s="33">
        <v>4611</v>
      </c>
      <c r="C115" s="33">
        <v>1000</v>
      </c>
      <c r="D115" s="33">
        <v>2080</v>
      </c>
    </row>
    <row r="116" spans="1:4" x14ac:dyDescent="0.25">
      <c r="A116" s="34" t="s">
        <v>115</v>
      </c>
      <c r="B116" s="33">
        <v>4611</v>
      </c>
      <c r="C116" s="33">
        <v>1000</v>
      </c>
      <c r="D116" s="33">
        <v>8610</v>
      </c>
    </row>
    <row r="117" spans="1:4" x14ac:dyDescent="0.25">
      <c r="A117" s="34" t="s">
        <v>170</v>
      </c>
      <c r="B117" s="33">
        <v>4611</v>
      </c>
      <c r="C117" s="33">
        <v>1861</v>
      </c>
      <c r="D117" s="33">
        <v>8610</v>
      </c>
    </row>
    <row r="118" spans="1:4" x14ac:dyDescent="0.25">
      <c r="A118" s="34" t="s">
        <v>112</v>
      </c>
      <c r="B118" s="33">
        <v>4611</v>
      </c>
      <c r="C118" s="33">
        <v>1000</v>
      </c>
      <c r="D118" s="33">
        <v>8330</v>
      </c>
    </row>
    <row r="119" spans="1:4" x14ac:dyDescent="0.25">
      <c r="A119" s="34" t="s">
        <v>111</v>
      </c>
      <c r="B119" s="33">
        <v>4611</v>
      </c>
      <c r="C119" s="33">
        <v>1000</v>
      </c>
      <c r="D119" s="33">
        <v>8320</v>
      </c>
    </row>
    <row r="120" spans="1:4" x14ac:dyDescent="0.25">
      <c r="A120" s="34" t="s">
        <v>110</v>
      </c>
      <c r="B120" s="33">
        <v>4611</v>
      </c>
      <c r="C120" s="33">
        <v>1000</v>
      </c>
      <c r="D120" s="33">
        <v>8310</v>
      </c>
    </row>
    <row r="121" spans="1:4" x14ac:dyDescent="0.25">
      <c r="A121" s="34" t="s">
        <v>68</v>
      </c>
      <c r="B121" s="33">
        <v>4611</v>
      </c>
      <c r="C121" s="33">
        <v>1000</v>
      </c>
      <c r="D121" s="33">
        <v>1440</v>
      </c>
    </row>
    <row r="122" spans="1:4" x14ac:dyDescent="0.25">
      <c r="A122" s="34" t="s">
        <v>151</v>
      </c>
      <c r="B122" s="33">
        <v>4611</v>
      </c>
      <c r="C122" s="33">
        <v>1333</v>
      </c>
      <c r="D122" s="33">
        <v>3300</v>
      </c>
    </row>
    <row r="123" spans="1:4" x14ac:dyDescent="0.25">
      <c r="A123" s="34" t="s">
        <v>73</v>
      </c>
      <c r="B123" s="33">
        <v>4611</v>
      </c>
      <c r="C123" s="33">
        <v>1000</v>
      </c>
      <c r="D123" s="33">
        <v>1520</v>
      </c>
    </row>
    <row r="124" spans="1:4" x14ac:dyDescent="0.25">
      <c r="A124" s="34" t="s">
        <v>52</v>
      </c>
      <c r="B124" s="31" t="s">
        <v>48</v>
      </c>
      <c r="C124" s="32" t="s">
        <v>49</v>
      </c>
      <c r="D124" s="33">
        <v>4130</v>
      </c>
    </row>
    <row r="125" spans="1:4" x14ac:dyDescent="0.25">
      <c r="A125" s="34" t="s">
        <v>52</v>
      </c>
      <c r="B125" s="33">
        <v>4611</v>
      </c>
      <c r="C125" s="33">
        <v>1401</v>
      </c>
      <c r="D125" s="33">
        <v>4010</v>
      </c>
    </row>
    <row r="126" spans="1:4" x14ac:dyDescent="0.25">
      <c r="A126" s="34" t="s">
        <v>163</v>
      </c>
      <c r="B126" s="33">
        <v>4611</v>
      </c>
      <c r="C126" s="33">
        <v>1551</v>
      </c>
      <c r="D126" s="33">
        <v>5510</v>
      </c>
    </row>
    <row r="127" spans="1:4" x14ac:dyDescent="0.25">
      <c r="A127" s="34" t="s">
        <v>152</v>
      </c>
      <c r="B127" s="33">
        <v>4611</v>
      </c>
      <c r="C127" s="33">
        <v>1334</v>
      </c>
      <c r="D127" s="33">
        <v>3300</v>
      </c>
    </row>
    <row r="128" spans="1:4" x14ac:dyDescent="0.25">
      <c r="A128" s="34" t="s">
        <v>202</v>
      </c>
      <c r="B128" s="33">
        <v>4614</v>
      </c>
      <c r="C128" s="33">
        <v>4182</v>
      </c>
      <c r="D128" s="33">
        <v>3180</v>
      </c>
    </row>
    <row r="129" spans="1:4" x14ac:dyDescent="0.25">
      <c r="A129" s="34" t="s">
        <v>101</v>
      </c>
      <c r="B129" s="33">
        <v>4611</v>
      </c>
      <c r="C129" s="33">
        <v>1000</v>
      </c>
      <c r="D129" s="33">
        <v>5627</v>
      </c>
    </row>
    <row r="130" spans="1:4" x14ac:dyDescent="0.25">
      <c r="A130" s="34" t="s">
        <v>206</v>
      </c>
      <c r="B130" s="33">
        <v>4614</v>
      </c>
      <c r="C130" s="33">
        <v>4201</v>
      </c>
      <c r="D130" s="33">
        <v>5621</v>
      </c>
    </row>
    <row r="131" spans="1:4" x14ac:dyDescent="0.25">
      <c r="A131" s="34" t="s">
        <v>158</v>
      </c>
      <c r="B131" s="33">
        <v>4611</v>
      </c>
      <c r="C131" s="33">
        <v>1409</v>
      </c>
      <c r="D131" s="33">
        <v>5010</v>
      </c>
    </row>
    <row r="132" spans="1:4" x14ac:dyDescent="0.25">
      <c r="A132" s="34" t="s">
        <v>156</v>
      </c>
      <c r="B132" s="33">
        <v>4611</v>
      </c>
      <c r="C132" s="33">
        <v>1362</v>
      </c>
      <c r="D132" s="33">
        <v>3620</v>
      </c>
    </row>
    <row r="133" spans="1:4" x14ac:dyDescent="0.25">
      <c r="A133" s="34" t="s">
        <v>58</v>
      </c>
      <c r="B133" s="33">
        <v>4611</v>
      </c>
      <c r="C133" s="33">
        <v>1000</v>
      </c>
      <c r="D133" s="33">
        <v>1070</v>
      </c>
    </row>
    <row r="134" spans="1:4" x14ac:dyDescent="0.25">
      <c r="A134" s="34" t="s">
        <v>123</v>
      </c>
      <c r="B134" s="33">
        <v>4611</v>
      </c>
      <c r="C134" s="33">
        <v>1113</v>
      </c>
      <c r="D134" s="33">
        <v>1130</v>
      </c>
    </row>
    <row r="135" spans="1:4" x14ac:dyDescent="0.25">
      <c r="A135" s="34" t="s">
        <v>167</v>
      </c>
      <c r="B135" s="33">
        <v>4611</v>
      </c>
      <c r="C135" s="33">
        <v>1730</v>
      </c>
      <c r="D135" s="33">
        <v>7300</v>
      </c>
    </row>
    <row r="136" spans="1:4" x14ac:dyDescent="0.25">
      <c r="A136" s="34" t="s">
        <v>102</v>
      </c>
      <c r="B136" s="33">
        <v>4611</v>
      </c>
      <c r="C136" s="33">
        <v>1000</v>
      </c>
      <c r="D136" s="33">
        <v>5801</v>
      </c>
    </row>
    <row r="137" spans="1:4" x14ac:dyDescent="0.25">
      <c r="A137" s="34" t="s">
        <v>136</v>
      </c>
      <c r="B137" s="33">
        <v>4611</v>
      </c>
      <c r="C137" s="33">
        <v>1140</v>
      </c>
      <c r="D137" s="33">
        <v>1400</v>
      </c>
    </row>
    <row r="138" spans="1:4" x14ac:dyDescent="0.25">
      <c r="A138" s="34" t="s">
        <v>203</v>
      </c>
      <c r="B138" s="33">
        <v>4614</v>
      </c>
      <c r="C138" s="33">
        <v>4183</v>
      </c>
      <c r="D138" s="33">
        <v>3180</v>
      </c>
    </row>
    <row r="139" spans="1:4" x14ac:dyDescent="0.25">
      <c r="A139" s="34" t="s">
        <v>180</v>
      </c>
      <c r="B139" s="33">
        <v>4612</v>
      </c>
      <c r="C139" s="33">
        <v>2562</v>
      </c>
      <c r="D139" s="33">
        <v>5620</v>
      </c>
    </row>
    <row r="140" spans="1:4" x14ac:dyDescent="0.25">
      <c r="A140" s="34" t="s">
        <v>157</v>
      </c>
      <c r="B140" s="33">
        <v>4611</v>
      </c>
      <c r="C140" s="33">
        <v>1363</v>
      </c>
      <c r="D140" s="33">
        <v>3630</v>
      </c>
    </row>
    <row r="141" spans="1:4" x14ac:dyDescent="0.25">
      <c r="A141" s="34" t="s">
        <v>207</v>
      </c>
      <c r="B141" s="33">
        <v>4614</v>
      </c>
      <c r="C141" s="33">
        <v>4302</v>
      </c>
      <c r="D141" s="33">
        <v>3300</v>
      </c>
    </row>
    <row r="142" spans="1:4" x14ac:dyDescent="0.25">
      <c r="A142" s="34" t="s">
        <v>77</v>
      </c>
      <c r="B142" s="33">
        <v>4611</v>
      </c>
      <c r="C142" s="33">
        <v>1000</v>
      </c>
      <c r="D142" s="33">
        <v>1660</v>
      </c>
    </row>
    <row r="143" spans="1:4" x14ac:dyDescent="0.25">
      <c r="A143" s="34" t="s">
        <v>187</v>
      </c>
      <c r="B143" s="33">
        <v>4612</v>
      </c>
      <c r="C143" s="33">
        <v>2800</v>
      </c>
      <c r="D143" s="33">
        <v>4860</v>
      </c>
    </row>
    <row r="144" spans="1:4" x14ac:dyDescent="0.25">
      <c r="A144" s="34" t="s">
        <v>97</v>
      </c>
      <c r="B144" s="33">
        <v>4611</v>
      </c>
      <c r="C144" s="33">
        <v>1000</v>
      </c>
      <c r="D144" s="33">
        <v>5050</v>
      </c>
    </row>
    <row r="145" spans="1:4" x14ac:dyDescent="0.25">
      <c r="A145" s="34" t="s">
        <v>99</v>
      </c>
      <c r="B145" s="33">
        <v>4611</v>
      </c>
      <c r="C145" s="33">
        <v>1000</v>
      </c>
      <c r="D145" s="33">
        <v>5210</v>
      </c>
    </row>
    <row r="146" spans="1:4" x14ac:dyDescent="0.25">
      <c r="A146" s="34" t="s">
        <v>50</v>
      </c>
      <c r="B146" s="31" t="s">
        <v>48</v>
      </c>
      <c r="C146" s="32" t="s">
        <v>49</v>
      </c>
      <c r="D146" s="33">
        <v>1000</v>
      </c>
    </row>
    <row r="147" spans="1:4" x14ac:dyDescent="0.25">
      <c r="A147" s="34" t="s">
        <v>219</v>
      </c>
      <c r="B147" s="33">
        <v>4614</v>
      </c>
      <c r="C147" s="33">
        <v>4790</v>
      </c>
      <c r="D147" s="33">
        <v>1790</v>
      </c>
    </row>
    <row r="148" spans="1:4" x14ac:dyDescent="0.25">
      <c r="A148" s="34" t="s">
        <v>200</v>
      </c>
      <c r="B148" s="33">
        <v>4614</v>
      </c>
      <c r="C148" s="33">
        <v>4180</v>
      </c>
      <c r="D148" s="33">
        <v>3180</v>
      </c>
    </row>
    <row r="149" spans="1:4" x14ac:dyDescent="0.25">
      <c r="A149" s="34" t="s">
        <v>94</v>
      </c>
      <c r="B149" s="33">
        <v>4611</v>
      </c>
      <c r="C149" s="33">
        <v>1000</v>
      </c>
      <c r="D149" s="33">
        <v>4035</v>
      </c>
    </row>
    <row r="150" spans="1:4" x14ac:dyDescent="0.25">
      <c r="A150" s="34" t="s">
        <v>87</v>
      </c>
      <c r="B150" s="33">
        <v>4611</v>
      </c>
      <c r="C150" s="33">
        <v>1000</v>
      </c>
      <c r="D150" s="33">
        <v>3100</v>
      </c>
    </row>
    <row r="151" spans="1:4" x14ac:dyDescent="0.25">
      <c r="A151" s="34" t="s">
        <v>225</v>
      </c>
      <c r="B151" s="33">
        <v>8775</v>
      </c>
      <c r="C151" s="33">
        <v>5834</v>
      </c>
      <c r="D151" s="33">
        <v>1779</v>
      </c>
    </row>
    <row r="152" spans="1:4" x14ac:dyDescent="0.25">
      <c r="A152" s="34" t="s">
        <v>172</v>
      </c>
      <c r="B152" s="33">
        <v>4612</v>
      </c>
      <c r="C152" s="33">
        <v>2361</v>
      </c>
      <c r="D152" s="33">
        <v>3610</v>
      </c>
    </row>
    <row r="153" spans="1:4" x14ac:dyDescent="0.25">
      <c r="A153" s="34" t="s">
        <v>175</v>
      </c>
      <c r="B153" s="33">
        <v>4612</v>
      </c>
      <c r="C153" s="33">
        <v>2373</v>
      </c>
      <c r="D153" s="33">
        <v>3730</v>
      </c>
    </row>
    <row r="154" spans="1:4" x14ac:dyDescent="0.25">
      <c r="A154" s="34" t="s">
        <v>126</v>
      </c>
      <c r="B154" s="33">
        <v>4611</v>
      </c>
      <c r="C154" s="33">
        <v>1117</v>
      </c>
      <c r="D154" s="33">
        <v>1170</v>
      </c>
    </row>
    <row r="155" spans="1:4" x14ac:dyDescent="0.25">
      <c r="A155" s="34" t="s">
        <v>216</v>
      </c>
      <c r="B155" s="33">
        <v>4614</v>
      </c>
      <c r="C155" s="33">
        <v>4622</v>
      </c>
      <c r="D155" s="33">
        <v>1620</v>
      </c>
    </row>
    <row r="156" spans="1:4" x14ac:dyDescent="0.25">
      <c r="A156" s="34" t="s">
        <v>162</v>
      </c>
      <c r="B156" s="33">
        <v>4611</v>
      </c>
      <c r="C156" s="33">
        <v>1525</v>
      </c>
      <c r="D156" s="33">
        <v>5250</v>
      </c>
    </row>
    <row r="157" spans="1:4" x14ac:dyDescent="0.25">
      <c r="A157" s="34" t="s">
        <v>192</v>
      </c>
      <c r="B157" s="33">
        <v>4612</v>
      </c>
      <c r="C157" s="33">
        <v>2800</v>
      </c>
      <c r="D157" s="33">
        <v>4930</v>
      </c>
    </row>
    <row r="158" spans="1:4" x14ac:dyDescent="0.25">
      <c r="A158" s="34" t="s">
        <v>194</v>
      </c>
      <c r="B158" s="33">
        <v>4612</v>
      </c>
      <c r="C158" s="33">
        <v>2800</v>
      </c>
      <c r="D158" s="33">
        <v>4950</v>
      </c>
    </row>
    <row r="159" spans="1:4" x14ac:dyDescent="0.25">
      <c r="A159" s="34" t="s">
        <v>149</v>
      </c>
      <c r="B159" s="33">
        <v>4611</v>
      </c>
      <c r="C159" s="33">
        <v>1321</v>
      </c>
      <c r="D159" s="33">
        <v>3210</v>
      </c>
    </row>
    <row r="160" spans="1:4" x14ac:dyDescent="0.25">
      <c r="A160" s="34" t="s">
        <v>217</v>
      </c>
      <c r="B160" s="33">
        <v>4614</v>
      </c>
      <c r="C160" s="33">
        <v>4641</v>
      </c>
      <c r="D160" s="33">
        <v>1641</v>
      </c>
    </row>
    <row r="161" spans="1:4" x14ac:dyDescent="0.25">
      <c r="A161" s="34" t="s">
        <v>218</v>
      </c>
      <c r="B161" s="33">
        <v>4614</v>
      </c>
      <c r="C161" s="33">
        <v>4674</v>
      </c>
      <c r="D161" s="33">
        <v>1661</v>
      </c>
    </row>
    <row r="162" spans="1:4" x14ac:dyDescent="0.25">
      <c r="A162" s="34" t="s">
        <v>100</v>
      </c>
      <c r="B162" s="33">
        <v>4611</v>
      </c>
      <c r="C162" s="33">
        <v>1000</v>
      </c>
      <c r="D162" s="33">
        <v>5280</v>
      </c>
    </row>
    <row r="163" spans="1:4" x14ac:dyDescent="0.25">
      <c r="A163" s="34" t="s">
        <v>195</v>
      </c>
      <c r="B163" s="33">
        <v>4612</v>
      </c>
      <c r="C163" s="33">
        <v>2800</v>
      </c>
      <c r="D163" s="33">
        <v>4985</v>
      </c>
    </row>
    <row r="164" spans="1:4" x14ac:dyDescent="0.25">
      <c r="A164" s="34" t="s">
        <v>177</v>
      </c>
      <c r="B164" s="33">
        <v>4612</v>
      </c>
      <c r="C164" s="33">
        <v>2375</v>
      </c>
      <c r="D164" s="33">
        <v>3750</v>
      </c>
    </row>
    <row r="165" spans="1:4" x14ac:dyDescent="0.25">
      <c r="A165" s="34" t="s">
        <v>204</v>
      </c>
      <c r="B165" s="33">
        <v>4614</v>
      </c>
      <c r="C165" s="33">
        <v>4184</v>
      </c>
      <c r="D165" s="33">
        <v>3180</v>
      </c>
    </row>
    <row r="166" spans="1:4" x14ac:dyDescent="0.25">
      <c r="A166" s="34" t="s">
        <v>81</v>
      </c>
      <c r="B166" s="33">
        <v>4611</v>
      </c>
      <c r="C166" s="33">
        <v>1000</v>
      </c>
      <c r="D166" s="33">
        <v>2010</v>
      </c>
    </row>
    <row r="167" spans="1:4" x14ac:dyDescent="0.25">
      <c r="A167" s="34" t="s">
        <v>256</v>
      </c>
      <c r="B167" s="33">
        <v>4611</v>
      </c>
      <c r="C167" s="33">
        <v>1000</v>
      </c>
      <c r="D167" s="33">
        <v>6010</v>
      </c>
    </row>
    <row r="168" spans="1:4" x14ac:dyDescent="0.25">
      <c r="A168" s="34" t="s">
        <v>226</v>
      </c>
      <c r="B168" s="33">
        <v>8775</v>
      </c>
      <c r="C168" s="33">
        <v>5874</v>
      </c>
      <c r="D168" s="33">
        <v>1791</v>
      </c>
    </row>
    <row r="169" spans="1:4" x14ac:dyDescent="0.25">
      <c r="A169" s="34" t="s">
        <v>119</v>
      </c>
      <c r="B169" s="33">
        <v>4611</v>
      </c>
      <c r="C169" s="33">
        <v>1000</v>
      </c>
      <c r="D169" s="33">
        <v>8720</v>
      </c>
    </row>
    <row r="170" spans="1:4" x14ac:dyDescent="0.25">
      <c r="A170" s="34" t="s">
        <v>108</v>
      </c>
      <c r="B170" s="33">
        <v>4611</v>
      </c>
      <c r="C170" s="33">
        <v>1000</v>
      </c>
      <c r="D170" s="33">
        <v>7170</v>
      </c>
    </row>
    <row r="171" spans="1:4" x14ac:dyDescent="0.25">
      <c r="A171" s="34" t="s">
        <v>171</v>
      </c>
      <c r="B171" s="33">
        <v>4611</v>
      </c>
      <c r="C171" s="33">
        <v>1861</v>
      </c>
      <c r="D171" s="33">
        <v>8720</v>
      </c>
    </row>
    <row r="172" spans="1:4" x14ac:dyDescent="0.25">
      <c r="A172" s="34" t="s">
        <v>220</v>
      </c>
      <c r="B172" s="33">
        <v>8775</v>
      </c>
      <c r="C172" s="33">
        <v>5111</v>
      </c>
      <c r="D172" s="33">
        <v>1110</v>
      </c>
    </row>
    <row r="173" spans="1:4" x14ac:dyDescent="0.25">
      <c r="A173" s="34" t="s">
        <v>191</v>
      </c>
      <c r="B173" s="33">
        <v>4612</v>
      </c>
      <c r="C173" s="33">
        <v>2800</v>
      </c>
      <c r="D173" s="33">
        <v>4920</v>
      </c>
    </row>
    <row r="174" spans="1:4" x14ac:dyDescent="0.25">
      <c r="A174" s="34" t="s">
        <v>95</v>
      </c>
      <c r="B174" s="33">
        <v>4611</v>
      </c>
      <c r="C174" s="33">
        <v>1000</v>
      </c>
      <c r="D174" s="33">
        <v>5010</v>
      </c>
    </row>
    <row r="175" spans="1:4" x14ac:dyDescent="0.25">
      <c r="A175" s="34" t="s">
        <v>86</v>
      </c>
      <c r="B175" s="33">
        <v>4611</v>
      </c>
      <c r="C175" s="33">
        <v>1000</v>
      </c>
      <c r="D175" s="33">
        <v>3010</v>
      </c>
    </row>
    <row r="176" spans="1:4" x14ac:dyDescent="0.25">
      <c r="A176" s="34" t="s">
        <v>103</v>
      </c>
      <c r="B176" s="33">
        <v>4611</v>
      </c>
      <c r="C176" s="33">
        <v>1000</v>
      </c>
      <c r="D176" s="33">
        <v>5802</v>
      </c>
    </row>
    <row r="177" spans="1:4" x14ac:dyDescent="0.25">
      <c r="A177" s="34" t="s">
        <v>120</v>
      </c>
      <c r="B177" s="33">
        <v>4611</v>
      </c>
      <c r="C177" s="33">
        <v>1000</v>
      </c>
      <c r="D177" s="33">
        <v>8730</v>
      </c>
    </row>
    <row r="178" spans="1:4" x14ac:dyDescent="0.25">
      <c r="A178" s="34" t="s">
        <v>120</v>
      </c>
      <c r="B178" s="33">
        <v>4611</v>
      </c>
      <c r="C178" s="33">
        <v>1861</v>
      </c>
      <c r="D178" s="33">
        <v>8730</v>
      </c>
    </row>
    <row r="179" spans="1:4" x14ac:dyDescent="0.25">
      <c r="A179" s="34" t="s">
        <v>196</v>
      </c>
      <c r="B179" s="33">
        <v>4612</v>
      </c>
      <c r="C179" s="33">
        <v>2800</v>
      </c>
      <c r="D179" s="33">
        <v>4990</v>
      </c>
    </row>
    <row r="180" spans="1:4" x14ac:dyDescent="0.25">
      <c r="A180" s="34" t="s">
        <v>211</v>
      </c>
      <c r="B180" s="33">
        <v>4614</v>
      </c>
      <c r="C180" s="33">
        <v>4316</v>
      </c>
      <c r="D180" s="33">
        <v>3300</v>
      </c>
    </row>
    <row r="181" spans="1:4" x14ac:dyDescent="0.25">
      <c r="A181" s="34" t="s">
        <v>84</v>
      </c>
      <c r="B181" s="33">
        <v>4611</v>
      </c>
      <c r="C181" s="33">
        <v>1000</v>
      </c>
      <c r="D181" s="33">
        <v>2100</v>
      </c>
    </row>
    <row r="182" spans="1:4" x14ac:dyDescent="0.25">
      <c r="A182" s="34" t="s">
        <v>134</v>
      </c>
      <c r="B182" s="33">
        <v>4611</v>
      </c>
      <c r="C182" s="33">
        <v>1127</v>
      </c>
      <c r="D182" s="33">
        <v>1270</v>
      </c>
    </row>
  </sheetData>
  <sheetProtection sheet="1" selectLockedCells="1" selectUnlockedCells="1"/>
  <sortState ref="A2:D182">
    <sortCondition ref="A2:A1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COA</vt:lpstr>
      <vt:lpstr>Sheet1!Print_Area</vt:lpstr>
    </vt:vector>
  </TitlesOfParts>
  <Company>WV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</dc:creator>
  <cp:lastModifiedBy>Miller</cp:lastModifiedBy>
  <cp:lastPrinted>2023-11-30T14:28:24Z</cp:lastPrinted>
  <dcterms:created xsi:type="dcterms:W3CDTF">2018-08-21T14:06:54Z</dcterms:created>
  <dcterms:modified xsi:type="dcterms:W3CDTF">2024-01-31T19:24:51Z</dcterms:modified>
</cp:coreProperties>
</file>